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8"/>
  </bookViews>
  <sheets>
    <sheet name="Прилож.№3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5" l="1"/>
  <c r="J98" i="5" l="1"/>
  <c r="I98" i="5"/>
  <c r="H98" i="5"/>
  <c r="G98" i="5"/>
  <c r="J92" i="5"/>
  <c r="J226" i="5"/>
  <c r="I226" i="5"/>
  <c r="G226" i="5"/>
  <c r="H226" i="5"/>
  <c r="J74" i="5" l="1"/>
  <c r="J75" i="5"/>
  <c r="J101" i="5"/>
  <c r="J103" i="5"/>
  <c r="J105" i="5"/>
  <c r="J104" i="5"/>
  <c r="J106" i="5"/>
  <c r="J107" i="5"/>
  <c r="J108" i="5"/>
  <c r="J109" i="5"/>
  <c r="J123" i="5"/>
  <c r="J110" i="5"/>
  <c r="J115" i="5"/>
  <c r="J116" i="5"/>
  <c r="J117" i="5"/>
  <c r="J118" i="5"/>
  <c r="G202" i="5" l="1"/>
  <c r="G201" i="5" s="1"/>
  <c r="I195" i="5"/>
  <c r="I194" i="5" s="1"/>
  <c r="J245" i="5"/>
  <c r="J240" i="5"/>
  <c r="H195" i="5"/>
  <c r="H194" i="5" s="1"/>
  <c r="G72" i="5"/>
  <c r="I72" i="5"/>
  <c r="H72" i="5"/>
  <c r="H71" i="5" s="1"/>
  <c r="H47" i="5"/>
  <c r="J49" i="5"/>
  <c r="J48" i="5"/>
  <c r="I47" i="5"/>
  <c r="J47" i="5"/>
  <c r="G47" i="5"/>
  <c r="J241" i="5" l="1"/>
  <c r="J249" i="5"/>
  <c r="J247" i="5"/>
  <c r="J236" i="5"/>
  <c r="J233" i="5"/>
  <c r="J230" i="5"/>
  <c r="J218" i="5"/>
  <c r="J185" i="5"/>
  <c r="G89" i="5" l="1"/>
  <c r="G40" i="5"/>
  <c r="G26" i="5"/>
  <c r="J24" i="5"/>
  <c r="J23" i="5"/>
  <c r="J15" i="5"/>
  <c r="J14" i="5"/>
  <c r="J13" i="5"/>
  <c r="G13" i="5"/>
  <c r="G19" i="5"/>
  <c r="H239" i="5"/>
  <c r="G227" i="5"/>
  <c r="I235" i="5"/>
  <c r="H235" i="5"/>
  <c r="H234" i="5" s="1"/>
  <c r="H181" i="5"/>
  <c r="I94" i="5"/>
  <c r="I22" i="5"/>
  <c r="H22" i="5"/>
  <c r="G22" i="5"/>
  <c r="J46" i="5"/>
  <c r="J45" i="5"/>
  <c r="I44" i="5"/>
  <c r="H44" i="5"/>
  <c r="G44" i="5"/>
  <c r="I234" i="5" l="1"/>
  <c r="J234" i="5" s="1"/>
  <c r="J235" i="5"/>
  <c r="J22" i="5"/>
  <c r="J44" i="5"/>
  <c r="I222" i="5"/>
  <c r="H222" i="5"/>
  <c r="J262" i="5" l="1"/>
  <c r="I246" i="5"/>
  <c r="H246" i="5"/>
  <c r="I248" i="5"/>
  <c r="H248" i="5"/>
  <c r="J248" i="5" s="1"/>
  <c r="I232" i="5"/>
  <c r="H232" i="5"/>
  <c r="H231" i="5" s="1"/>
  <c r="I229" i="5"/>
  <c r="H229" i="5"/>
  <c r="H228" i="5" s="1"/>
  <c r="J192" i="5"/>
  <c r="I191" i="5"/>
  <c r="I190" i="5" s="1"/>
  <c r="H191" i="5"/>
  <c r="H190" i="5" s="1"/>
  <c r="G191" i="5"/>
  <c r="G190" i="5" s="1"/>
  <c r="I183" i="5"/>
  <c r="J183" i="5" s="1"/>
  <c r="G183" i="5"/>
  <c r="H183" i="5"/>
  <c r="J169" i="5"/>
  <c r="I168" i="5"/>
  <c r="I167" i="5" s="1"/>
  <c r="H168" i="5"/>
  <c r="H167" i="5" s="1"/>
  <c r="G168" i="5"/>
  <c r="G167" i="5" s="1"/>
  <c r="J65" i="5"/>
  <c r="J64" i="5"/>
  <c r="I63" i="5"/>
  <c r="H63" i="5"/>
  <c r="H62" i="5" s="1"/>
  <c r="G63" i="5"/>
  <c r="G62" i="5" s="1"/>
  <c r="G61" i="5" s="1"/>
  <c r="J97" i="5"/>
  <c r="I96" i="5"/>
  <c r="H96" i="5"/>
  <c r="G96" i="5"/>
  <c r="J91" i="5"/>
  <c r="J90" i="5"/>
  <c r="I89" i="5"/>
  <c r="H89" i="5"/>
  <c r="H88" i="5" s="1"/>
  <c r="G88" i="5"/>
  <c r="G94" i="5"/>
  <c r="H94" i="5"/>
  <c r="J95" i="5"/>
  <c r="J246" i="5" l="1"/>
  <c r="I231" i="5"/>
  <c r="J231" i="5" s="1"/>
  <c r="J232" i="5"/>
  <c r="I228" i="5"/>
  <c r="J228" i="5" s="1"/>
  <c r="J229" i="5"/>
  <c r="J190" i="5"/>
  <c r="H227" i="5"/>
  <c r="J63" i="5"/>
  <c r="J168" i="5"/>
  <c r="J167" i="5"/>
  <c r="I62" i="5"/>
  <c r="I61" i="5" s="1"/>
  <c r="H61" i="5"/>
  <c r="J89" i="5"/>
  <c r="J94" i="5"/>
  <c r="J96" i="5"/>
  <c r="I88" i="5"/>
  <c r="J88" i="5" s="1"/>
  <c r="G268" i="5"/>
  <c r="G267" i="5" s="1"/>
  <c r="G266" i="5" s="1"/>
  <c r="G265" i="5" s="1"/>
  <c r="G264" i="5" s="1"/>
  <c r="G263" i="5" s="1"/>
  <c r="G260" i="5"/>
  <c r="G259" i="5" s="1"/>
  <c r="G258" i="5" s="1"/>
  <c r="G257" i="5" s="1"/>
  <c r="G256" i="5" s="1"/>
  <c r="G254" i="5"/>
  <c r="G253" i="5" s="1"/>
  <c r="G252" i="5" s="1"/>
  <c r="G251" i="5" s="1"/>
  <c r="G250" i="5" s="1"/>
  <c r="G244" i="5"/>
  <c r="G243" i="5" s="1"/>
  <c r="G242" i="5" s="1"/>
  <c r="G239" i="5"/>
  <c r="G238" i="5" s="1"/>
  <c r="G237" i="5" s="1"/>
  <c r="G222" i="5"/>
  <c r="G221" i="5" s="1"/>
  <c r="G220" i="5" s="1"/>
  <c r="G219" i="5" s="1"/>
  <c r="G216" i="5"/>
  <c r="G215" i="5" s="1"/>
  <c r="G214" i="5" s="1"/>
  <c r="G212" i="5"/>
  <c r="G211" i="5" s="1"/>
  <c r="G210" i="5" s="1"/>
  <c r="G208" i="5"/>
  <c r="G207" i="5" s="1"/>
  <c r="G206" i="5" s="1"/>
  <c r="G195" i="5"/>
  <c r="G188" i="5"/>
  <c r="G174" i="5"/>
  <c r="G173" i="5" s="1"/>
  <c r="G172" i="5" s="1"/>
  <c r="G171" i="5" s="1"/>
  <c r="G170" i="5" s="1"/>
  <c r="G165" i="5"/>
  <c r="G164" i="5" s="1"/>
  <c r="G161" i="5"/>
  <c r="G160" i="5" s="1"/>
  <c r="G159" i="5" s="1"/>
  <c r="G157" i="5"/>
  <c r="G156" i="5" s="1"/>
  <c r="G155" i="5" s="1"/>
  <c r="G152" i="5"/>
  <c r="G151" i="5" s="1"/>
  <c r="G150" i="5" s="1"/>
  <c r="G145" i="5"/>
  <c r="G144" i="5" s="1"/>
  <c r="G143" i="5" s="1"/>
  <c r="G142" i="5" s="1"/>
  <c r="G141" i="5" s="1"/>
  <c r="G139" i="5"/>
  <c r="G138" i="5" s="1"/>
  <c r="G137" i="5" s="1"/>
  <c r="G136" i="5" s="1"/>
  <c r="G135" i="5" s="1"/>
  <c r="G131" i="5"/>
  <c r="G130" i="5" s="1"/>
  <c r="G129" i="5" s="1"/>
  <c r="G128" i="5" s="1"/>
  <c r="G127" i="5" s="1"/>
  <c r="G125" i="5"/>
  <c r="G124" i="5" s="1"/>
  <c r="G123" i="5" s="1"/>
  <c r="G121" i="5"/>
  <c r="G120" i="5" s="1"/>
  <c r="G119" i="5" s="1"/>
  <c r="G117" i="5"/>
  <c r="G116" i="5" s="1"/>
  <c r="G115" i="5"/>
  <c r="G113" i="5"/>
  <c r="G112" i="5" s="1"/>
  <c r="G111" i="5" s="1"/>
  <c r="G109" i="5"/>
  <c r="G108" i="5" s="1"/>
  <c r="G107" i="5" s="1"/>
  <c r="G105" i="5"/>
  <c r="G104" i="5" s="1"/>
  <c r="G103" i="5" s="1"/>
  <c r="G100" i="5"/>
  <c r="G99" i="5" s="1"/>
  <c r="G86" i="5"/>
  <c r="G85" i="5" s="1"/>
  <c r="G83" i="5"/>
  <c r="G82" i="5" s="1"/>
  <c r="G80" i="5"/>
  <c r="G79" i="5" s="1"/>
  <c r="G77" i="5"/>
  <c r="G76" i="5" s="1"/>
  <c r="G71" i="5"/>
  <c r="G69" i="5"/>
  <c r="G68" i="5" s="1"/>
  <c r="G58" i="5"/>
  <c r="G57" i="5" s="1"/>
  <c r="G56" i="5" s="1"/>
  <c r="G55" i="5" s="1"/>
  <c r="G53" i="5"/>
  <c r="G52" i="5" s="1"/>
  <c r="G51" i="5" s="1"/>
  <c r="G50" i="5" s="1"/>
  <c r="G39" i="5"/>
  <c r="G36" i="5"/>
  <c r="G35" i="5" s="1"/>
  <c r="G32" i="5"/>
  <c r="G31" i="5" s="1"/>
  <c r="G18" i="5"/>
  <c r="G17" i="5" s="1"/>
  <c r="G16" i="5" s="1"/>
  <c r="G12" i="5" s="1"/>
  <c r="I40" i="5"/>
  <c r="I39" i="5" s="1"/>
  <c r="I239" i="5"/>
  <c r="J239" i="5" s="1"/>
  <c r="I216" i="5"/>
  <c r="I215" i="5" s="1"/>
  <c r="I214" i="5" s="1"/>
  <c r="H216" i="5"/>
  <c r="H215" i="5" s="1"/>
  <c r="H214" i="5" s="1"/>
  <c r="I188" i="5"/>
  <c r="I187" i="5" s="1"/>
  <c r="H188" i="5"/>
  <c r="H187" i="5" s="1"/>
  <c r="H186" i="5" s="1"/>
  <c r="J162" i="5"/>
  <c r="I161" i="5"/>
  <c r="I160" i="5" s="1"/>
  <c r="I159" i="5" s="1"/>
  <c r="H161" i="5"/>
  <c r="J84" i="5"/>
  <c r="I83" i="5"/>
  <c r="H83" i="5"/>
  <c r="H82" i="5" s="1"/>
  <c r="J78" i="5"/>
  <c r="I77" i="5"/>
  <c r="H77" i="5"/>
  <c r="H76" i="5" s="1"/>
  <c r="I113" i="5"/>
  <c r="I112" i="5" s="1"/>
  <c r="I111" i="5" s="1"/>
  <c r="H113" i="5"/>
  <c r="H112" i="5" s="1"/>
  <c r="H111" i="5" s="1"/>
  <c r="I244" i="5"/>
  <c r="H244" i="5"/>
  <c r="H243" i="5" s="1"/>
  <c r="H242" i="5" s="1"/>
  <c r="J213" i="5"/>
  <c r="I212" i="5"/>
  <c r="I211" i="5" s="1"/>
  <c r="I210" i="5" s="1"/>
  <c r="H212" i="5"/>
  <c r="H211" i="5" s="1"/>
  <c r="H210" i="5" s="1"/>
  <c r="J210" i="5" s="1"/>
  <c r="J217" i="5"/>
  <c r="J209" i="5"/>
  <c r="I208" i="5"/>
  <c r="H208" i="5"/>
  <c r="H207" i="5" s="1"/>
  <c r="H206" i="5" s="1"/>
  <c r="J166" i="5"/>
  <c r="I165" i="5"/>
  <c r="H165" i="5"/>
  <c r="H164" i="5" s="1"/>
  <c r="H163" i="5" s="1"/>
  <c r="I100" i="5"/>
  <c r="I99" i="5" s="1"/>
  <c r="H100" i="5"/>
  <c r="H99" i="5" s="1"/>
  <c r="J87" i="5"/>
  <c r="I86" i="5"/>
  <c r="I85" i="5" s="1"/>
  <c r="H86" i="5"/>
  <c r="H85" i="5" s="1"/>
  <c r="B11" i="5"/>
  <c r="I243" i="5" l="1"/>
  <c r="J244" i="5"/>
  <c r="G102" i="5"/>
  <c r="I186" i="5"/>
  <c r="J187" i="5"/>
  <c r="I227" i="5"/>
  <c r="J227" i="5" s="1"/>
  <c r="J214" i="5"/>
  <c r="J186" i="5"/>
  <c r="G205" i="5"/>
  <c r="G204" i="5" s="1"/>
  <c r="G30" i="5"/>
  <c r="G29" i="5" s="1"/>
  <c r="G25" i="5" s="1"/>
  <c r="G187" i="5"/>
  <c r="G194" i="5"/>
  <c r="G193" i="5" s="1"/>
  <c r="J61" i="5"/>
  <c r="J62" i="5"/>
  <c r="G149" i="5"/>
  <c r="G148" i="5" s="1"/>
  <c r="G147" i="5" s="1"/>
  <c r="G134" i="5"/>
  <c r="J161" i="5"/>
  <c r="J83" i="5"/>
  <c r="G67" i="5"/>
  <c r="G66" i="5" s="1"/>
  <c r="I82" i="5"/>
  <c r="J82" i="5" s="1"/>
  <c r="J77" i="5"/>
  <c r="I76" i="5"/>
  <c r="H160" i="5"/>
  <c r="J99" i="5"/>
  <c r="J100" i="5"/>
  <c r="J165" i="5"/>
  <c r="J208" i="5"/>
  <c r="J215" i="5"/>
  <c r="J216" i="5"/>
  <c r="J212" i="5"/>
  <c r="J211" i="5"/>
  <c r="I207" i="5"/>
  <c r="I164" i="5"/>
  <c r="I163" i="5" s="1"/>
  <c r="J163" i="5" s="1"/>
  <c r="J85" i="5"/>
  <c r="J86" i="5"/>
  <c r="J20" i="5"/>
  <c r="J21" i="5"/>
  <c r="J33" i="5"/>
  <c r="J34" i="5"/>
  <c r="J37" i="5"/>
  <c r="J38" i="5"/>
  <c r="J41" i="5"/>
  <c r="J42" i="5"/>
  <c r="J43" i="5"/>
  <c r="J70" i="5"/>
  <c r="J73" i="5"/>
  <c r="J81" i="5"/>
  <c r="J122" i="5"/>
  <c r="J126" i="5"/>
  <c r="J132" i="5"/>
  <c r="J133" i="5"/>
  <c r="J153" i="5"/>
  <c r="J154" i="5"/>
  <c r="J158" i="5"/>
  <c r="J175" i="5"/>
  <c r="J182" i="5"/>
  <c r="J189" i="5"/>
  <c r="J196" i="5"/>
  <c r="J198" i="5"/>
  <c r="J223" i="5"/>
  <c r="J261" i="5"/>
  <c r="J269" i="5"/>
  <c r="I273" i="5"/>
  <c r="I272" i="5" s="1"/>
  <c r="I271" i="5" s="1"/>
  <c r="I270" i="5" s="1"/>
  <c r="H273" i="5"/>
  <c r="H272" i="5" s="1"/>
  <c r="H271" i="5" s="1"/>
  <c r="H270" i="5" s="1"/>
  <c r="H268" i="5"/>
  <c r="H267" i="5" s="1"/>
  <c r="H266" i="5" s="1"/>
  <c r="H265" i="5" s="1"/>
  <c r="H264" i="5" s="1"/>
  <c r="H263" i="5" s="1"/>
  <c r="I268" i="5"/>
  <c r="I267" i="5" s="1"/>
  <c r="I266" i="5" s="1"/>
  <c r="I265" i="5" s="1"/>
  <c r="I264" i="5" s="1"/>
  <c r="I263" i="5" s="1"/>
  <c r="H260" i="5"/>
  <c r="H259" i="5" s="1"/>
  <c r="H258" i="5" s="1"/>
  <c r="H257" i="5" s="1"/>
  <c r="H256" i="5" s="1"/>
  <c r="I260" i="5"/>
  <c r="I259" i="5" s="1"/>
  <c r="I258" i="5" s="1"/>
  <c r="I257" i="5" s="1"/>
  <c r="I256" i="5" s="1"/>
  <c r="H254" i="5"/>
  <c r="H253" i="5" s="1"/>
  <c r="H252" i="5" s="1"/>
  <c r="H251" i="5" s="1"/>
  <c r="H250" i="5" s="1"/>
  <c r="I254" i="5"/>
  <c r="I253" i="5" s="1"/>
  <c r="I252" i="5" s="1"/>
  <c r="I251" i="5" s="1"/>
  <c r="I250" i="5" s="1"/>
  <c r="H238" i="5"/>
  <c r="H237" i="5" s="1"/>
  <c r="I238" i="5"/>
  <c r="H221" i="5"/>
  <c r="I221" i="5"/>
  <c r="H200" i="5"/>
  <c r="H199" i="5" s="1"/>
  <c r="I200" i="5"/>
  <c r="I199" i="5" s="1"/>
  <c r="H174" i="5"/>
  <c r="H173" i="5" s="1"/>
  <c r="H172" i="5" s="1"/>
  <c r="H171" i="5" s="1"/>
  <c r="I174" i="5"/>
  <c r="I173" i="5" s="1"/>
  <c r="I172" i="5" s="1"/>
  <c r="I171" i="5" s="1"/>
  <c r="H157" i="5"/>
  <c r="H156" i="5" s="1"/>
  <c r="H155" i="5" s="1"/>
  <c r="I157" i="5"/>
  <c r="I156" i="5" s="1"/>
  <c r="I155" i="5" s="1"/>
  <c r="H152" i="5"/>
  <c r="H151" i="5" s="1"/>
  <c r="H150" i="5" s="1"/>
  <c r="I152" i="5"/>
  <c r="I151" i="5" s="1"/>
  <c r="I150" i="5" s="1"/>
  <c r="I149" i="5" s="1"/>
  <c r="H145" i="5"/>
  <c r="H144" i="5" s="1"/>
  <c r="H143" i="5" s="1"/>
  <c r="H142" i="5" s="1"/>
  <c r="H141" i="5" s="1"/>
  <c r="I145" i="5"/>
  <c r="I144" i="5" s="1"/>
  <c r="I143" i="5" s="1"/>
  <c r="I142" i="5" s="1"/>
  <c r="I141" i="5" s="1"/>
  <c r="H139" i="5"/>
  <c r="H138" i="5" s="1"/>
  <c r="H137" i="5" s="1"/>
  <c r="H136" i="5" s="1"/>
  <c r="H135" i="5" s="1"/>
  <c r="I139" i="5"/>
  <c r="I138" i="5" s="1"/>
  <c r="I137" i="5" s="1"/>
  <c r="I136" i="5" s="1"/>
  <c r="I135" i="5" s="1"/>
  <c r="H131" i="5"/>
  <c r="H130" i="5" s="1"/>
  <c r="H129" i="5" s="1"/>
  <c r="H128" i="5" s="1"/>
  <c r="H127" i="5" s="1"/>
  <c r="I131" i="5"/>
  <c r="I130" i="5" s="1"/>
  <c r="I129" i="5" s="1"/>
  <c r="I128" i="5" s="1"/>
  <c r="I127" i="5" s="1"/>
  <c r="H105" i="5"/>
  <c r="H104" i="5" s="1"/>
  <c r="H103" i="5" s="1"/>
  <c r="I105" i="5"/>
  <c r="I104" i="5" s="1"/>
  <c r="I103" i="5" s="1"/>
  <c r="H109" i="5"/>
  <c r="H108" i="5" s="1"/>
  <c r="H107" i="5" s="1"/>
  <c r="I109" i="5"/>
  <c r="I108" i="5" s="1"/>
  <c r="I107" i="5" s="1"/>
  <c r="I115" i="5"/>
  <c r="H117" i="5"/>
  <c r="H116" i="5" s="1"/>
  <c r="H115" i="5" s="1"/>
  <c r="I117" i="5"/>
  <c r="I116" i="5" s="1"/>
  <c r="H121" i="5"/>
  <c r="H120" i="5" s="1"/>
  <c r="H119" i="5" s="1"/>
  <c r="I121" i="5"/>
  <c r="H125" i="5"/>
  <c r="H124" i="5" s="1"/>
  <c r="H123" i="5" s="1"/>
  <c r="I125" i="5"/>
  <c r="I124" i="5" s="1"/>
  <c r="I123" i="5" s="1"/>
  <c r="H80" i="5"/>
  <c r="H79" i="5" s="1"/>
  <c r="I80" i="5"/>
  <c r="I71" i="5"/>
  <c r="H69" i="5"/>
  <c r="H68" i="5" s="1"/>
  <c r="I69" i="5"/>
  <c r="H58" i="5"/>
  <c r="H57" i="5" s="1"/>
  <c r="H56" i="5" s="1"/>
  <c r="H55" i="5" s="1"/>
  <c r="I58" i="5"/>
  <c r="I57" i="5" s="1"/>
  <c r="I56" i="5" s="1"/>
  <c r="I55" i="5" s="1"/>
  <c r="I36" i="5"/>
  <c r="I35" i="5" s="1"/>
  <c r="I53" i="5"/>
  <c r="I52" i="5" s="1"/>
  <c r="I51" i="5" s="1"/>
  <c r="I50" i="5" s="1"/>
  <c r="H53" i="5"/>
  <c r="H52" i="5" s="1"/>
  <c r="H51" i="5" s="1"/>
  <c r="H40" i="5"/>
  <c r="H39" i="5" s="1"/>
  <c r="H36" i="5"/>
  <c r="H35" i="5" s="1"/>
  <c r="H32" i="5"/>
  <c r="H31" i="5" s="1"/>
  <c r="I32" i="5"/>
  <c r="I31" i="5" s="1"/>
  <c r="H19" i="5"/>
  <c r="H18" i="5" s="1"/>
  <c r="H17" i="5" s="1"/>
  <c r="H16" i="5" s="1"/>
  <c r="I19" i="5"/>
  <c r="I18" i="5" s="1"/>
  <c r="I17" i="5" s="1"/>
  <c r="I16" i="5" s="1"/>
  <c r="J160" i="5" l="1"/>
  <c r="H159" i="5"/>
  <c r="J159" i="5" s="1"/>
  <c r="I237" i="5"/>
  <c r="J237" i="5" s="1"/>
  <c r="J238" i="5"/>
  <c r="I242" i="5"/>
  <c r="J243" i="5"/>
  <c r="G60" i="5"/>
  <c r="G11" i="5" s="1"/>
  <c r="G181" i="5"/>
  <c r="G180" i="5" s="1"/>
  <c r="G179" i="5" s="1"/>
  <c r="G178" i="5" s="1"/>
  <c r="G186" i="5"/>
  <c r="J76" i="5"/>
  <c r="I148" i="5"/>
  <c r="I12" i="5"/>
  <c r="H12" i="5"/>
  <c r="H220" i="5"/>
  <c r="H219" i="5" s="1"/>
  <c r="H205" i="5" s="1"/>
  <c r="H204" i="5" s="1"/>
  <c r="J164" i="5"/>
  <c r="I220" i="5"/>
  <c r="I219" i="5" s="1"/>
  <c r="J31" i="5"/>
  <c r="H67" i="5"/>
  <c r="H66" i="5" s="1"/>
  <c r="H149" i="5"/>
  <c r="H148" i="5" s="1"/>
  <c r="H102" i="5"/>
  <c r="J71" i="5"/>
  <c r="J155" i="5"/>
  <c r="J263" i="5"/>
  <c r="J207" i="5"/>
  <c r="I206" i="5"/>
  <c r="J39" i="5"/>
  <c r="J35" i="5"/>
  <c r="J69" i="5"/>
  <c r="J80" i="5"/>
  <c r="J121" i="5"/>
  <c r="J150" i="5"/>
  <c r="J172" i="5"/>
  <c r="J195" i="5"/>
  <c r="J256" i="5"/>
  <c r="J127" i="5"/>
  <c r="I68" i="5"/>
  <c r="I79" i="5"/>
  <c r="J79" i="5" s="1"/>
  <c r="I120" i="5"/>
  <c r="J265" i="5"/>
  <c r="J260" i="5"/>
  <c r="J197" i="5"/>
  <c r="J156" i="5"/>
  <c r="J152" i="5"/>
  <c r="J131" i="5"/>
  <c r="J19" i="5"/>
  <c r="J266" i="5"/>
  <c r="J257" i="5"/>
  <c r="J221" i="5"/>
  <c r="J157" i="5"/>
  <c r="J128" i="5"/>
  <c r="J124" i="5"/>
  <c r="J72" i="5"/>
  <c r="J267" i="5"/>
  <c r="J258" i="5"/>
  <c r="J222" i="5"/>
  <c r="J181" i="5"/>
  <c r="J173" i="5"/>
  <c r="J129" i="5"/>
  <c r="J125" i="5"/>
  <c r="J17" i="5"/>
  <c r="J268" i="5"/>
  <c r="J264" i="5"/>
  <c r="J259" i="5"/>
  <c r="J174" i="5"/>
  <c r="J151" i="5"/>
  <c r="J130" i="5"/>
  <c r="J40" i="5"/>
  <c r="J36" i="5"/>
  <c r="J32" i="5"/>
  <c r="J18" i="5"/>
  <c r="H170" i="5"/>
  <c r="H134" i="5"/>
  <c r="I134" i="5"/>
  <c r="I30" i="5"/>
  <c r="I29" i="5" s="1"/>
  <c r="H30" i="5"/>
  <c r="H29" i="5" s="1"/>
  <c r="G177" i="5" l="1"/>
  <c r="I204" i="5"/>
  <c r="J242" i="5"/>
  <c r="I67" i="5"/>
  <c r="I66" i="5" s="1"/>
  <c r="H180" i="5"/>
  <c r="H179" i="5" s="1"/>
  <c r="H178" i="5" s="1"/>
  <c r="H193" i="5"/>
  <c r="H177" i="5" s="1"/>
  <c r="I180" i="5"/>
  <c r="I179" i="5" s="1"/>
  <c r="I178" i="5" s="1"/>
  <c r="I193" i="5"/>
  <c r="I205" i="5"/>
  <c r="G176" i="5"/>
  <c r="G275" i="5" s="1"/>
  <c r="H25" i="5"/>
  <c r="J220" i="5"/>
  <c r="J12" i="5"/>
  <c r="J16" i="5"/>
  <c r="H60" i="5"/>
  <c r="J194" i="5"/>
  <c r="J68" i="5"/>
  <c r="H147" i="5"/>
  <c r="J30" i="5"/>
  <c r="I170" i="5"/>
  <c r="J170" i="5" s="1"/>
  <c r="J171" i="5"/>
  <c r="J149" i="5"/>
  <c r="I119" i="5"/>
  <c r="I102" i="5" s="1"/>
  <c r="J120" i="5"/>
  <c r="I60" i="5" l="1"/>
  <c r="J204" i="5"/>
  <c r="I177" i="5"/>
  <c r="J180" i="5"/>
  <c r="J193" i="5"/>
  <c r="H176" i="5"/>
  <c r="H11" i="5"/>
  <c r="J178" i="5"/>
  <c r="J219" i="5"/>
  <c r="J179" i="5"/>
  <c r="I147" i="5"/>
  <c r="J147" i="5" s="1"/>
  <c r="J205" i="5"/>
  <c r="J67" i="5"/>
  <c r="J148" i="5"/>
  <c r="J119" i="5"/>
  <c r="I25" i="5"/>
  <c r="J29" i="5"/>
  <c r="G273" i="5"/>
  <c r="G272" i="5" s="1"/>
  <c r="G271" i="5" s="1"/>
  <c r="G270" i="5" s="1"/>
  <c r="H275" i="5" l="1"/>
  <c r="J177" i="5"/>
  <c r="J66" i="5"/>
  <c r="J176" i="5"/>
  <c r="J60" i="5"/>
  <c r="J102" i="5"/>
  <c r="J25" i="5"/>
  <c r="I11" i="5" l="1"/>
  <c r="I275" i="5" s="1"/>
  <c r="J275" i="5" l="1"/>
  <c r="J11" i="5"/>
</calcChain>
</file>

<file path=xl/sharedStrings.xml><?xml version="1.0" encoding="utf-8"?>
<sst xmlns="http://schemas.openxmlformats.org/spreadsheetml/2006/main" count="1196" uniqueCount="228">
  <si>
    <t>К решению Совета народных депутатов муниципального</t>
  </si>
  <si>
    <t>тыс. руб.</t>
  </si>
  <si>
    <t>Фактическое исполнение</t>
  </si>
  <si>
    <t>Процент исполнения к уточненному плану, %</t>
  </si>
  <si>
    <t>Наименование</t>
  </si>
  <si>
    <t>Разд.</t>
  </si>
  <si>
    <t>Подраз-дел</t>
  </si>
  <si>
    <t>ЦСР</t>
  </si>
  <si>
    <t>ВР</t>
  </si>
  <si>
    <t>ОБЩЕГОСУДАРСТВЕННЫЕ ВОПРОСЫ</t>
  </si>
  <si>
    <t>01</t>
  </si>
  <si>
    <t>00</t>
  </si>
  <si>
    <t>Функционирование высшего должностного лица субъекта РФ и органа местного самоуправления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</si>
  <si>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</si>
  <si>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</si>
  <si>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</si>
  <si>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</si>
  <si>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</si>
  <si>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121</t>
  </si>
  <si>
    <t>129</t>
  </si>
  <si>
    <t>Функционирование Правительства РФ, высших  исполнительных органов государственной власти субъектов РФ, местных администраций</t>
  </si>
  <si>
    <t>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</si>
  <si>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</si>
  <si>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</si>
  <si>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</si>
  <si>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</si>
  <si>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</si>
  <si>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Иные бюджетные ассигнования</t>
  </si>
  <si>
    <t>800</t>
  </si>
  <si>
    <t>Обеспечение проведения выборов и референдумов</t>
  </si>
  <si>
    <t>07</t>
  </si>
  <si>
    <t>Проведение выборов и референдумов</t>
  </si>
  <si>
    <t>6150000000</t>
  </si>
  <si>
    <t>Проведение выборов в представительные  органы муниципального образования</t>
  </si>
  <si>
    <t>6150000800</t>
  </si>
  <si>
    <t>Специальные расходы</t>
  </si>
  <si>
    <t>880</t>
  </si>
  <si>
    <t>Резервный фонд</t>
  </si>
  <si>
    <t>11</t>
  </si>
  <si>
    <t xml:space="preserve">Реализация иных мероприятий в рамках непрограммных расходов муниципальных органов </t>
  </si>
  <si>
    <t>7210091030</t>
  </si>
  <si>
    <t>Резервный фонд МО «Большесидоровское сельское поселение»</t>
  </si>
  <si>
    <t>Резервные средства</t>
  </si>
  <si>
    <t>870</t>
  </si>
  <si>
    <t>Другие общегосударственные вопросы</t>
  </si>
  <si>
    <t>13</t>
  </si>
  <si>
    <t>850</t>
  </si>
  <si>
    <t>Межбюджетные трансферты</t>
  </si>
  <si>
    <t>500</t>
  </si>
  <si>
    <t>Иные межбюджетные трансферты</t>
  </si>
  <si>
    <t>540</t>
  </si>
  <si>
    <t>6120061010</t>
  </si>
  <si>
    <t>6800000000</t>
  </si>
  <si>
    <t>6810010020</t>
  </si>
  <si>
    <t>6810010050</t>
  </si>
  <si>
    <t>НАЦИОНАЛЬНАЯ ОБОРОНА</t>
  </si>
  <si>
    <t>Мобилизационная и вневойсковая подготовка</t>
  </si>
  <si>
    <t>03</t>
  </si>
  <si>
    <t>6120051180</t>
  </si>
  <si>
    <t>09</t>
  </si>
  <si>
    <t>6210000000</t>
  </si>
  <si>
    <t>6210090020</t>
  </si>
  <si>
    <t>10</t>
  </si>
  <si>
    <t>6220000000</t>
  </si>
  <si>
    <t>6220090030</t>
  </si>
  <si>
    <t>Дорожное хозяйство (дорожные фонды)</t>
  </si>
  <si>
    <t>Целевые программы муниципальных образований</t>
  </si>
  <si>
    <t>Содержание автомобильных дорог общего пользования местного значения и искусственных сооружений на них</t>
  </si>
  <si>
    <t>6830010010</t>
  </si>
  <si>
    <t>Ремонт автомобильных дорог общего пользования местного значения и искусственных сооружений на них</t>
  </si>
  <si>
    <t>6830010020</t>
  </si>
  <si>
    <t>Другие вопросы в области национальной экономики</t>
  </si>
  <si>
    <t>12</t>
  </si>
  <si>
    <t>6310000000</t>
  </si>
  <si>
    <t>6310090040</t>
  </si>
  <si>
    <t>ЖИЛИЩНО-КОММУНАЛЬНОЕ ХОЗЯЙСТВО</t>
  </si>
  <si>
    <t>05</t>
  </si>
  <si>
    <t>Коммунальное хозяйство</t>
  </si>
  <si>
    <t>6840010040</t>
  </si>
  <si>
    <t xml:space="preserve"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  </t>
  </si>
  <si>
    <t>Благоустройство</t>
  </si>
  <si>
    <t>6440090080</t>
  </si>
  <si>
    <t xml:space="preserve">КУЛЬТУРА, КИНЕМАТОГРАФИЯ </t>
  </si>
  <si>
    <t>08</t>
  </si>
  <si>
    <t xml:space="preserve"> Культура</t>
  </si>
  <si>
    <t>6500000000</t>
  </si>
  <si>
    <t>6510090090</t>
  </si>
  <si>
    <t>СОЦИАЛЬНАЯ ПОЛИТИКА</t>
  </si>
  <si>
    <t>6610000000</t>
  </si>
  <si>
    <t>Доплаты к пенсиям государственных служащих субъектов РФ и муниципальных служащих</t>
  </si>
  <si>
    <t>6610090100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</si>
  <si>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</si>
  <si>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</si>
  <si>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</si>
  <si>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</si>
  <si>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6710000000</t>
  </si>
  <si>
    <t>6710090110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</si>
  <si>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</si>
  <si>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</si>
  <si>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</si>
  <si>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730</t>
  </si>
  <si>
    <t>ВСЕГО РАСХОДОВ</t>
  </si>
  <si>
    <t>Приложение №3</t>
  </si>
  <si>
    <t>Код прямого получателя</t>
  </si>
  <si>
    <t>Фонды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</si>
  <si>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</si>
  <si>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Обеспечение деятельности органов местного самоуправлении сельского поселения</t>
  </si>
  <si>
    <t>Обеспечение функций государственных органов администрации муниципального образования</t>
  </si>
  <si>
    <t>Прочая закупка товаров, работ и услуг</t>
  </si>
  <si>
    <t>Закупка энергетических ресурсов</t>
  </si>
  <si>
    <t>247</t>
  </si>
  <si>
    <t>Уплата налогов,сборов и иных платежей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</si>
  <si>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</si>
  <si>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</si>
  <si>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</si>
  <si>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</si>
  <si>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</si>
  <si>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</si>
  <si>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Руководство и управление в сфере установленных функций (Другие общегосударственные вопросы)</t>
  </si>
  <si>
    <t>Выполнение других обязательств государства</t>
  </si>
  <si>
    <t>Прочая закупка товаров, работ и услуг (Ритуальные услуги)</t>
  </si>
  <si>
    <t>Расходы на осуществление государственных полномочий в сфере административных правоотношений</t>
  </si>
  <si>
    <t>6810010010</t>
  </si>
  <si>
    <t>НАЦИОНАЛЬНАЯ БЕЗОПАСНОСТЬ И ПРАВООХРАНИТЕНАЯ ДЕЯТЕЛЬНОСТЬ</t>
  </si>
  <si>
    <t>Обеспечение населения и территории сельского поселения от чрезвычайных ситуаций</t>
  </si>
  <si>
    <t xml:space="preserve">Обеспечение пожарной безопасности </t>
  </si>
  <si>
    <t>НАЦИОНАЛЬНАЯ ЭКОНОМИКА</t>
  </si>
  <si>
    <t>Руководство и управление в сфере установленных функций( Коммунальное хозяйство)</t>
  </si>
  <si>
    <t>Капитальные 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</si>
  <si>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</si>
  <si>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</si>
  <si>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</si>
  <si>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6440000000</t>
  </si>
  <si>
    <t xml:space="preserve">Прочие мероприятия по благоустройству </t>
  </si>
  <si>
    <t>Пенсионное обеспечение</t>
  </si>
  <si>
    <t>Иные пенсии, социальные доплаты к пенсиям</t>
  </si>
  <si>
    <t>312</t>
  </si>
  <si>
    <t>Расходы по массовому спорту</t>
  </si>
  <si>
    <t>ОБСЛУЖИВАНИЕ ГОСУДАРСТВЕННОГО (МУНИЦИПАЛЬНОГО) ДОЛГА</t>
  </si>
  <si>
    <t>Обслуживание  внутреннего и муниципального долга  сельским поселением</t>
  </si>
  <si>
    <t>Обслуживание муниципального долга</t>
  </si>
  <si>
    <t>Утвержденный план</t>
  </si>
  <si>
    <t>6810010030</t>
  </si>
  <si>
    <t>образования «Хатукайское сельское поселение»</t>
  </si>
  <si>
    <t>Функционирование высшего должностного лица муниципального образования "Хатукайское сельское поселение"</t>
  </si>
  <si>
    <t xml:space="preserve">Глава муниципального  образования "Хатукайское сельское поселение" </t>
  </si>
  <si>
    <t xml:space="preserve">Прочая закупка товаров, работ и услуг </t>
  </si>
  <si>
    <t>Поддержка ЖКХ МО "Хатукайское сельское поселение"</t>
  </si>
  <si>
    <t>811</t>
  </si>
  <si>
    <t>6860020050</t>
  </si>
  <si>
    <t>Обеспечение деятельности по благоустройству МО "Хатукайское сельское поселение"</t>
  </si>
  <si>
    <t>Уличное освещение</t>
  </si>
  <si>
    <t>6410090050</t>
  </si>
  <si>
    <t>6410000000</t>
  </si>
  <si>
    <t>6400000000</t>
  </si>
  <si>
    <t>Содержание мест захоронения</t>
  </si>
  <si>
    <t>6430090070</t>
  </si>
  <si>
    <t>6430000000</t>
  </si>
  <si>
    <t>Озеленение</t>
  </si>
  <si>
    <t>6420090060</t>
  </si>
  <si>
    <t>МП "Формирование комфортной городской среды на территории МО "Хатукайское сельское поселение" на период 2018-2024 годов"</t>
  </si>
  <si>
    <t>6810010070</t>
  </si>
  <si>
    <t>Содержание сквера</t>
  </si>
  <si>
    <t>Пособия, компенсации и иные социальные выплаты гражданам, кроме публичных нормативных обязательств</t>
  </si>
  <si>
    <t>662010000</t>
  </si>
  <si>
    <t>321</t>
  </si>
  <si>
    <t>Обеспечение деятельности по землеустройству и землепользованию МО "Хатукайское сельское поселение"</t>
  </si>
  <si>
    <t>Проведение кадастровых работ на земельных участках, отнесенных к собственности МО "Хатукайске сельское поселение"</t>
  </si>
  <si>
    <t xml:space="preserve">Энергосбережение и повышение энергетической эффективности в муниципальном образовании "Хатукайское сельское поселение" </t>
  </si>
  <si>
    <t>6810010040</t>
  </si>
  <si>
    <t>6810010080</t>
  </si>
  <si>
    <t>Программы МО "Хатукайское сельское поселение"</t>
  </si>
  <si>
    <t>6830010030</t>
  </si>
  <si>
    <t>410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</si>
  <si>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</si>
  <si>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Обеспечение деятельности по культуре МО "Хатукайское сельское поселение"</t>
  </si>
  <si>
    <t>Пенсионное обеспечение МО "Хатукайское сельское поселение"</t>
  </si>
  <si>
    <t>Физическая культура и спорт МО "Хатукайское сельское поселение"</t>
  </si>
  <si>
    <t>68305L3720</t>
  </si>
  <si>
    <t>6830000000</t>
  </si>
  <si>
    <t>68306L3720</t>
  </si>
  <si>
    <t xml:space="preserve">Бюджетные инвестиции </t>
  </si>
  <si>
    <t>6840061120</t>
  </si>
  <si>
    <t>6840161120</t>
  </si>
  <si>
    <t>6450160480</t>
  </si>
  <si>
    <t>Установка стеллы по ул. Мира б/н</t>
  </si>
  <si>
    <t>6450000000</t>
  </si>
  <si>
    <t>6810180501</t>
  </si>
  <si>
    <t>243</t>
  </si>
  <si>
    <t>Закупка товаров, работ и услугв целях капитального ремонта  государственнго (муниципального) имущества</t>
  </si>
  <si>
    <t>6810080501</t>
  </si>
  <si>
    <t>310</t>
  </si>
  <si>
    <t>Расходы на осуществление первичного воинского учета на территориях, где отсутствуют военные комиссариаты</t>
  </si>
  <si>
    <t>6420000000</t>
  </si>
  <si>
    <t>6110055490</t>
  </si>
  <si>
    <t>6160055490</t>
  </si>
  <si>
    <t>6450260480</t>
  </si>
  <si>
    <t>6450360480</t>
  </si>
  <si>
    <t>6000000000</t>
  </si>
  <si>
    <t>6100055490</t>
  </si>
  <si>
    <t>Уплата прочих налогов, сборов и иных платежей</t>
  </si>
  <si>
    <t xml:space="preserve">МП  «Поддержка малого и среднего, социального предпринимательства  и физических лиц, не являющиеся индивидуальными предпринимателями и применяющих специальныу налоговый режим "Налог на прфесиональный доход" в муниципальном образовании "Хатукайское сельское поселение» на 2021-2023 годы.» </t>
  </si>
  <si>
    <t xml:space="preserve">ВЦП "Профилактика правонарушений на территории МО "Хатукайское сельское поселение" на 2021 - 2023 годы." </t>
  </si>
  <si>
    <t>МЦП "О противодействии коррупции в муниципальном образовании "Хатукайское сельское поселение" на 2021-2023 гг."</t>
  </si>
  <si>
    <t xml:space="preserve">ВЦП "Мероприятия по профилактике терроризма и экстримизма, а также минимизации и (или) ликвидации последствий проявления терроризма и экстремизма на территории муниципального образования  "Хатукайское сельское поселение" на 2021 - 2023 годы." </t>
  </si>
  <si>
    <t>ВЦП "Гражданская оборонана 2022-2024 годы"</t>
  </si>
  <si>
    <t>ВЦП "Защита населения и территории сельского поселения от чрезвычайных ситуаций природного и техногенного характера, пожарная безопасность на 2022-2024 годы"</t>
  </si>
  <si>
    <t>МП "Энергосбережение и повышение энергетической эффективности в муниципальном образовании "Хатукайское сельское поселение" в  2022-2024 года"</t>
  </si>
  <si>
    <t>МП "Формирование комфортной городской среды в муниципальном образовании "Хатукайское сельское поселение" на 2018-2024 годы"</t>
  </si>
  <si>
    <t>6810000000</t>
  </si>
  <si>
    <t>6840000000</t>
  </si>
  <si>
    <t>Программа "Комплексное  развитие системы социальной инфраструктуры муниципального образования «Хатукайское сельское поселение» Красногвардейского района Республики Адыгея на 2017-2025 годы»</t>
  </si>
  <si>
    <r>
      <t>.</t>
    </r>
    <r>
      <rPr>
        <sz val="11"/>
        <rFont val="Times New Roman"/>
        <family val="1"/>
        <charset val="204"/>
      </rPr>
      <t>6110000000</t>
    </r>
  </si>
  <si>
    <r>
      <t>.</t>
    </r>
    <r>
      <rPr>
        <sz val="11"/>
        <rFont val="Times New Roman"/>
        <family val="1"/>
        <charset val="204"/>
      </rPr>
      <t>6110000100</t>
    </r>
  </si>
  <si>
    <r>
      <t>.</t>
    </r>
    <r>
      <rPr>
        <sz val="11"/>
        <rFont val="Times New Roman"/>
        <family val="1"/>
        <charset val="204"/>
      </rPr>
      <t>6160000000</t>
    </r>
  </si>
  <si>
    <r>
      <t>.</t>
    </r>
    <r>
      <rPr>
        <sz val="11"/>
        <rFont val="Times New Roman"/>
        <family val="1"/>
        <charset val="204"/>
      </rPr>
      <t>6160000400</t>
    </r>
  </si>
  <si>
    <r>
      <t xml:space="preserve">МП "Комплексное развитие транспортной инфраструктуры Хатукайского сельского поселения Красногвардейского района Республики Адыгея на период  с 2017 по 2027 годы» </t>
    </r>
    <r>
      <rPr>
        <i/>
        <sz val="11"/>
        <rFont val="Times New Roman"/>
        <family val="1"/>
        <charset val="204"/>
      </rPr>
      <t xml:space="preserve">(Строительство автомобильной дороги Подъезд к Физкультурно - оздоровительному комплексу от региональной дороги ул. Мира (по ул. Победы, ул. Пролетарская, ул. Школьная) в границах а. Хатукай, Красногвардейского района, Республики Адыгея») </t>
    </r>
    <r>
      <rPr>
        <b/>
        <i/>
        <sz val="11"/>
        <rFont val="Times New Roman"/>
        <family val="1"/>
        <charset val="204"/>
      </rPr>
      <t>"</t>
    </r>
  </si>
  <si>
    <t>Исполнение расходов бюджета муниципального образования  "Хатукайское сельское поселение" за 2022 год по ведомственной структуре расходов бюджета</t>
  </si>
  <si>
    <t>Фактическое исполнение за январь - декабрь 2021 года</t>
  </si>
  <si>
    <t>январь - декабрь 2022 года</t>
  </si>
  <si>
    <t>6160080501</t>
  </si>
  <si>
    <t>6860080501</t>
  </si>
  <si>
    <t>6860180501</t>
  </si>
  <si>
    <t>Главный  специалист- финансист         ________________________ Блянова Л.А.</t>
  </si>
  <si>
    <t>Паспортизация автомобильных дорог общего пользования местного значения и искусственных сооружений на них</t>
  </si>
  <si>
    <t>Инициативное бюджетирование</t>
  </si>
  <si>
    <t>Разработка технических планов зданий, сооружений</t>
  </si>
  <si>
    <t>№ 114 от  "26"мая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</si>
</sst>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theme="8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2" fontId="3" fillId="0" borderId="0" xfId="1" applyNumberFormat="1" applyFont="1" applyFill="1"/>
    <xf numFmtId="0" fontId="5" fillId="0" borderId="0" xfId="1" applyFont="1" applyFill="1"/>
    <xf numFmtId="0" fontId="3" fillId="0" borderId="0" xfId="1" applyFont="1" applyFill="1" applyBorder="1"/>
    <xf numFmtId="165" fontId="3" fillId="0" borderId="0" xfId="1" applyNumberFormat="1" applyFont="1" applyFill="1"/>
    <xf numFmtId="0" fontId="6" fillId="0" borderId="0" xfId="1" applyFont="1" applyFill="1"/>
    <xf numFmtId="0" fontId="7" fillId="0" borderId="0" xfId="1" applyFont="1" applyFill="1"/>
    <xf numFmtId="0" fontId="3" fillId="3" borderId="0" xfId="1" applyFont="1" applyFill="1"/>
    <xf numFmtId="0" fontId="8" fillId="0" borderId="0" xfId="1" applyFont="1" applyFill="1"/>
    <xf numFmtId="0" fontId="5" fillId="0" borderId="0" xfId="1" applyFont="1" applyFill="1" applyAlignment="1">
      <alignment wrapText="1"/>
    </xf>
    <xf numFmtId="49" fontId="5" fillId="0" borderId="0" xfId="1" applyNumberFormat="1" applyFont="1" applyFill="1" applyAlignment="1">
      <alignment horizontal="right"/>
    </xf>
    <xf numFmtId="49" fontId="5" fillId="0" borderId="0" xfId="1" applyNumberFormat="1" applyFont="1" applyFill="1" applyAlignment="1">
      <alignment horizontal="right" vertical="center"/>
    </xf>
    <xf numFmtId="49" fontId="5" fillId="3" borderId="0" xfId="1" applyNumberFormat="1" applyFont="1" applyFill="1" applyAlignment="1"/>
    <xf numFmtId="49" fontId="5" fillId="3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right" vertical="top" wrapText="1"/>
    </xf>
    <xf numFmtId="0" fontId="10" fillId="0" borderId="0" xfId="1" applyFont="1" applyFill="1" applyAlignment="1">
      <alignment horizontal="right" vertical="center" wrapText="1"/>
    </xf>
    <xf numFmtId="0" fontId="10" fillId="3" borderId="0" xfId="1" applyFont="1" applyFill="1" applyAlignment="1">
      <alignment horizontal="right" vertical="top" wrapText="1"/>
    </xf>
    <xf numFmtId="49" fontId="5" fillId="0" borderId="0" xfId="1" applyNumberFormat="1" applyFont="1" applyFill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49" fontId="1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wrapText="1"/>
    </xf>
    <xf numFmtId="49" fontId="16" fillId="3" borderId="1" xfId="1" applyNumberFormat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49" fontId="6" fillId="0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/>
    </xf>
    <xf numFmtId="165" fontId="17" fillId="3" borderId="1" xfId="1" applyNumberFormat="1" applyFont="1" applyFill="1" applyBorder="1" applyAlignment="1">
      <alignment horizontal="center" vertical="center"/>
    </xf>
    <xf numFmtId="1" fontId="18" fillId="3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wrapText="1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wrapText="1"/>
    </xf>
    <xf numFmtId="0" fontId="16" fillId="2" borderId="1" xfId="1" applyFont="1" applyFill="1" applyBorder="1" applyAlignment="1">
      <alignment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49" fontId="19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/>
    </xf>
    <xf numFmtId="165" fontId="20" fillId="3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/>
    </xf>
    <xf numFmtId="165" fontId="21" fillId="3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vertical="center"/>
    </xf>
    <xf numFmtId="2" fontId="5" fillId="3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wrapText="1"/>
    </xf>
    <xf numFmtId="49" fontId="5" fillId="3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5" fontId="5" fillId="3" borderId="0" xfId="1" applyNumberFormat="1" applyFont="1" applyFill="1" applyAlignment="1">
      <alignment horizontal="center"/>
    </xf>
    <xf numFmtId="14" fontId="5" fillId="0" borderId="0" xfId="1" applyNumberFormat="1" applyFont="1" applyFill="1" applyAlignment="1">
      <alignment horizontal="left" wrapText="1"/>
    </xf>
    <xf numFmtId="0" fontId="24" fillId="0" borderId="0" xfId="1" applyFont="1" applyFill="1"/>
    <xf numFmtId="0" fontId="13" fillId="0" borderId="1" xfId="1" applyFont="1" applyFill="1" applyBorder="1" applyAlignment="1">
      <alignment horizontal="center" vertical="center"/>
    </xf>
    <xf numFmtId="165" fontId="3" fillId="0" borderId="0" xfId="1" applyNumberFormat="1" applyFont="1" applyFill="1" applyBorder="1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64" fontId="5" fillId="0" borderId="0" xfId="1" applyNumberFormat="1" applyFont="1" applyFill="1" applyAlignment="1">
      <alignment horizontal="right"/>
    </xf>
    <xf numFmtId="49" fontId="23" fillId="0" borderId="0" xfId="1" applyNumberFormat="1" applyFont="1" applyFill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0"/>
  <sheetViews>
    <sheetView tabSelected="1" topLeftCell="A202" workbookViewId="0">
      <selection activeCell="I35" sqref="I35"/>
    </sheetView>
  </sheetViews>
  <sheetFormatPr defaultColWidth="9.109375" defaultRowHeight="13.8" x14ac:dyDescent="0.25"/>
  <cols>
    <col min="1" max="1" width="52" style="13" customWidth="1"/>
    <col min="2" max="2" width="12" style="13" customWidth="1"/>
    <col min="3" max="3" width="7.88671875" style="14" customWidth="1"/>
    <col min="4" max="4" width="8" style="14" customWidth="1"/>
    <col min="5" max="5" width="12.109375" style="15" customWidth="1"/>
    <col min="6" max="6" width="7.44140625" style="14" customWidth="1"/>
    <col min="7" max="7" width="14.44140625" style="17" customWidth="1"/>
    <col min="8" max="8" width="16.77734375" style="17" customWidth="1"/>
    <col min="9" max="9" width="16.109375" style="17" customWidth="1"/>
    <col min="10" max="10" width="10.5546875" style="95" customWidth="1"/>
    <col min="11" max="11" width="8.88671875" style="1" customWidth="1"/>
    <col min="12" max="16384" width="9.109375" style="1"/>
  </cols>
  <sheetData>
    <row r="1" spans="1:13" ht="15.75" customHeight="1" x14ac:dyDescent="0.25">
      <c r="G1" s="16"/>
      <c r="H1" s="16"/>
      <c r="I1" s="16"/>
      <c r="J1" s="17"/>
    </row>
    <row r="2" spans="1:13" s="3" customFormat="1" ht="14.85" customHeight="1" x14ac:dyDescent="0.25">
      <c r="A2" s="111" t="s">
        <v>102</v>
      </c>
      <c r="B2" s="111"/>
      <c r="C2" s="111"/>
      <c r="D2" s="111"/>
      <c r="E2" s="111"/>
      <c r="F2" s="111"/>
      <c r="G2" s="111"/>
      <c r="H2" s="111"/>
      <c r="I2" s="111"/>
      <c r="J2" s="111"/>
      <c r="K2" s="2"/>
    </row>
    <row r="3" spans="1:13" s="3" customFormat="1" ht="14.85" customHeight="1" x14ac:dyDescent="0.2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2"/>
    </row>
    <row r="4" spans="1:13" s="3" customFormat="1" ht="14.85" customHeight="1" x14ac:dyDescent="0.25">
      <c r="A4" s="111" t="s">
        <v>143</v>
      </c>
      <c r="B4" s="111"/>
      <c r="C4" s="111"/>
      <c r="D4" s="111"/>
      <c r="E4" s="111"/>
      <c r="F4" s="111"/>
      <c r="G4" s="111"/>
      <c r="H4" s="111"/>
      <c r="I4" s="111"/>
      <c r="J4" s="111"/>
      <c r="K4" s="2"/>
    </row>
    <row r="5" spans="1:13" s="3" customFormat="1" ht="15" customHeight="1" x14ac:dyDescent="0.25">
      <c r="A5" s="112" t="s">
        <v>227</v>
      </c>
      <c r="B5" s="112"/>
      <c r="C5" s="112"/>
      <c r="D5" s="112"/>
      <c r="E5" s="112"/>
      <c r="F5" s="112"/>
      <c r="G5" s="112"/>
      <c r="H5" s="112"/>
      <c r="I5" s="112"/>
      <c r="J5" s="112"/>
      <c r="K5" s="2"/>
    </row>
    <row r="6" spans="1:13" ht="9" customHeight="1" x14ac:dyDescent="0.25">
      <c r="A6" s="18"/>
      <c r="B6" s="18"/>
      <c r="C6" s="18"/>
      <c r="D6" s="18"/>
      <c r="E6" s="19"/>
      <c r="F6" s="18"/>
      <c r="G6" s="20"/>
      <c r="H6" s="20"/>
      <c r="I6" s="20"/>
      <c r="J6" s="20"/>
    </row>
    <row r="7" spans="1:13" ht="35.4" customHeight="1" x14ac:dyDescent="0.25">
      <c r="A7" s="113" t="s">
        <v>217</v>
      </c>
      <c r="B7" s="113"/>
      <c r="C7" s="113"/>
      <c r="D7" s="113"/>
      <c r="E7" s="113"/>
      <c r="F7" s="113"/>
      <c r="G7" s="113"/>
      <c r="H7" s="113"/>
      <c r="I7" s="113"/>
      <c r="J7" s="113"/>
      <c r="M7" s="3"/>
    </row>
    <row r="8" spans="1:13" ht="13.5" customHeight="1" x14ac:dyDescent="0.25">
      <c r="A8" s="21"/>
      <c r="B8" s="21"/>
      <c r="C8" s="21"/>
      <c r="D8" s="21"/>
      <c r="E8" s="21"/>
      <c r="F8" s="21"/>
      <c r="G8" s="22"/>
      <c r="H8" s="22"/>
      <c r="I8" s="22"/>
      <c r="J8" s="22" t="s">
        <v>1</v>
      </c>
      <c r="M8" s="3"/>
    </row>
    <row r="9" spans="1:13" s="4" customFormat="1" ht="20.399999999999999" customHeight="1" x14ac:dyDescent="0.3">
      <c r="A9" s="105" t="s">
        <v>4</v>
      </c>
      <c r="B9" s="105" t="s">
        <v>103</v>
      </c>
      <c r="C9" s="107" t="s">
        <v>5</v>
      </c>
      <c r="D9" s="105" t="s">
        <v>6</v>
      </c>
      <c r="E9" s="109" t="s">
        <v>7</v>
      </c>
      <c r="F9" s="109" t="s">
        <v>8</v>
      </c>
      <c r="G9" s="100" t="s">
        <v>218</v>
      </c>
      <c r="H9" s="102" t="s">
        <v>219</v>
      </c>
      <c r="I9" s="102"/>
      <c r="J9" s="103" t="s">
        <v>3</v>
      </c>
    </row>
    <row r="10" spans="1:13" s="4" customFormat="1" ht="70.2" customHeight="1" x14ac:dyDescent="0.3">
      <c r="A10" s="106"/>
      <c r="B10" s="106"/>
      <c r="C10" s="108"/>
      <c r="D10" s="106"/>
      <c r="E10" s="110"/>
      <c r="F10" s="110"/>
      <c r="G10" s="101"/>
      <c r="H10" s="23" t="s">
        <v>141</v>
      </c>
      <c r="I10" s="23" t="s">
        <v>2</v>
      </c>
      <c r="J10" s="104"/>
    </row>
    <row r="11" spans="1:13" ht="19.95" customHeight="1" x14ac:dyDescent="0.25">
      <c r="A11" s="24" t="s">
        <v>9</v>
      </c>
      <c r="B11" s="25">
        <f>B12</f>
        <v>758</v>
      </c>
      <c r="C11" s="26" t="s">
        <v>10</v>
      </c>
      <c r="D11" s="26" t="s">
        <v>11</v>
      </c>
      <c r="E11" s="26"/>
      <c r="F11" s="26"/>
      <c r="G11" s="27">
        <f t="shared" ref="G11" si="0">G12+G25+G50+G55+G60</f>
        <v>6347.5</v>
      </c>
      <c r="H11" s="27">
        <f t="shared" ref="H11:I11" si="1">H12+H25+H50+H55+H60</f>
        <v>8074</v>
      </c>
      <c r="I11" s="27">
        <f t="shared" si="1"/>
        <v>7047.5</v>
      </c>
      <c r="J11" s="28">
        <f>I11*100/H11</f>
        <v>87.286351250928902</v>
      </c>
    </row>
    <row r="12" spans="1:13" ht="43.8" customHeight="1" x14ac:dyDescent="0.25">
      <c r="A12" s="29" t="s">
        <v>12</v>
      </c>
      <c r="B12" s="30">
        <v>758</v>
      </c>
      <c r="C12" s="31" t="s">
        <v>10</v>
      </c>
      <c r="D12" s="31" t="s">
        <v>13</v>
      </c>
      <c r="E12" s="31"/>
      <c r="F12" s="31"/>
      <c r="G12" s="32">
        <f>G16+G13</f>
        <v>1253.3</v>
      </c>
      <c r="H12" s="32">
        <f t="shared" ref="H12:I12" si="2">H16</f>
        <v>1137.2</v>
      </c>
      <c r="I12" s="32">
        <f t="shared" si="2"/>
        <v>1124.0999999999999</v>
      </c>
      <c r="J12" s="28">
        <f t="shared" ref="J12:J102" si="3">I12*100/H12</f>
        <v>98.848047836792105</v>
      </c>
    </row>
    <row r="13" spans="1:13" ht="33.75" customHeight="1" x14ac:dyDescent="0.25">
      <c r="A13" s="29" t="s">
        <v>16</v>
      </c>
      <c r="B13" s="30">
        <v>758</v>
      </c>
      <c r="C13" s="31" t="s">
        <v>10</v>
      </c>
      <c r="D13" s="31" t="s">
        <v>13</v>
      </c>
      <c r="E13" s="31" t="s">
        <v>199</v>
      </c>
      <c r="F13" s="31" t="s">
        <v>17</v>
      </c>
      <c r="G13" s="32">
        <f>G14+G15</f>
        <v>130.19999999999999</v>
      </c>
      <c r="H13" s="32">
        <v>0</v>
      </c>
      <c r="I13" s="32">
        <v>0</v>
      </c>
      <c r="J13" s="28" t="e">
        <f t="shared" si="3"/>
        <v>#DIV/0!</v>
      </c>
    </row>
    <row r="14" spans="1:13" ht="33.75" customHeight="1" x14ac:dyDescent="0.25">
      <c r="A14" s="29" t="s">
        <v>104</v>
      </c>
      <c r="B14" s="30">
        <v>758</v>
      </c>
      <c r="C14" s="31" t="s">
        <v>10</v>
      </c>
      <c r="D14" s="31" t="s">
        <v>13</v>
      </c>
      <c r="E14" s="31" t="s">
        <v>199</v>
      </c>
      <c r="F14" s="31" t="s">
        <v>18</v>
      </c>
      <c r="G14" s="32">
        <v>100</v>
      </c>
      <c r="H14" s="32">
        <v>0</v>
      </c>
      <c r="I14" s="32">
        <v>0</v>
      </c>
      <c r="J14" s="28" t="e">
        <f t="shared" si="3"/>
        <v>#DIV/0!</v>
      </c>
    </row>
    <row r="15" spans="1:13" ht="45.6" customHeight="1" x14ac:dyDescent="0.25">
      <c r="A15" s="29" t="s">
        <v>105</v>
      </c>
      <c r="B15" s="30">
        <v>758</v>
      </c>
      <c r="C15" s="31" t="s">
        <v>10</v>
      </c>
      <c r="D15" s="31" t="s">
        <v>13</v>
      </c>
      <c r="E15" s="31" t="s">
        <v>199</v>
      </c>
      <c r="F15" s="31" t="s">
        <v>19</v>
      </c>
      <c r="G15" s="32">
        <v>30.2</v>
      </c>
      <c r="H15" s="32">
        <v>0</v>
      </c>
      <c r="I15" s="32">
        <v>0</v>
      </c>
      <c r="J15" s="28" t="e">
        <f t="shared" si="3"/>
        <v>#DIV/0!</v>
      </c>
    </row>
    <row r="16" spans="1:13" ht="45" customHeight="1" x14ac:dyDescent="0.25">
      <c r="A16" s="29" t="s">
        <v>144</v>
      </c>
      <c r="B16" s="30">
        <v>758</v>
      </c>
      <c r="C16" s="31" t="s">
        <v>10</v>
      </c>
      <c r="D16" s="31" t="s">
        <v>13</v>
      </c>
      <c r="E16" s="33" t="s">
        <v>212</v>
      </c>
      <c r="F16" s="31"/>
      <c r="G16" s="32">
        <f t="shared" ref="G16" si="4">G17</f>
        <v>1123.0999999999999</v>
      </c>
      <c r="H16" s="32">
        <f>H17+H22</f>
        <v>1137.2</v>
      </c>
      <c r="I16" s="32">
        <f>I17+I22</f>
        <v>1124.0999999999999</v>
      </c>
      <c r="J16" s="28">
        <f t="shared" si="3"/>
        <v>98.848047836792105</v>
      </c>
      <c r="L16" s="5"/>
    </row>
    <row r="17" spans="1:10" ht="26.25" customHeight="1" x14ac:dyDescent="0.25">
      <c r="A17" s="29" t="s">
        <v>145</v>
      </c>
      <c r="B17" s="30">
        <v>758</v>
      </c>
      <c r="C17" s="31" t="s">
        <v>10</v>
      </c>
      <c r="D17" s="31" t="s">
        <v>13</v>
      </c>
      <c r="E17" s="33" t="s">
        <v>213</v>
      </c>
      <c r="F17" s="31"/>
      <c r="G17" s="32">
        <f t="shared" ref="G17:I18" si="5">G18</f>
        <v>1123.0999999999999</v>
      </c>
      <c r="H17" s="32">
        <f t="shared" si="5"/>
        <v>1130.7</v>
      </c>
      <c r="I17" s="32">
        <f t="shared" si="5"/>
        <v>1117.5999999999999</v>
      </c>
      <c r="J17" s="28">
        <f t="shared" si="3"/>
        <v>98.841425665516923</v>
      </c>
    </row>
    <row r="18" spans="1:10" ht="69.599999999999994" customHeight="1" x14ac:dyDescent="0.25">
      <c r="A18" s="29" t="s">
        <v>14</v>
      </c>
      <c r="B18" s="30">
        <v>758</v>
      </c>
      <c r="C18" s="31" t="s">
        <v>10</v>
      </c>
      <c r="D18" s="31" t="s">
        <v>13</v>
      </c>
      <c r="E18" s="33" t="s">
        <v>213</v>
      </c>
      <c r="F18" s="31" t="s">
        <v>15</v>
      </c>
      <c r="G18" s="32">
        <f t="shared" si="5"/>
        <v>1123.0999999999999</v>
      </c>
      <c r="H18" s="32">
        <f t="shared" si="5"/>
        <v>1130.7</v>
      </c>
      <c r="I18" s="32">
        <f t="shared" si="5"/>
        <v>1117.5999999999999</v>
      </c>
      <c r="J18" s="28">
        <f t="shared" si="3"/>
        <v>98.841425665516923</v>
      </c>
    </row>
    <row r="19" spans="1:10" ht="37.799999999999997" customHeight="1" x14ac:dyDescent="0.25">
      <c r="A19" s="29" t="s">
        <v>16</v>
      </c>
      <c r="B19" s="30">
        <v>758</v>
      </c>
      <c r="C19" s="31" t="s">
        <v>10</v>
      </c>
      <c r="D19" s="31" t="s">
        <v>13</v>
      </c>
      <c r="E19" s="33" t="s">
        <v>213</v>
      </c>
      <c r="F19" s="31" t="s">
        <v>17</v>
      </c>
      <c r="G19" s="32">
        <f>G20+G21</f>
        <v>1123.0999999999999</v>
      </c>
      <c r="H19" s="32">
        <f t="shared" ref="H19:I19" si="6">H20+H21</f>
        <v>1130.7</v>
      </c>
      <c r="I19" s="32">
        <f t="shared" si="6"/>
        <v>1117.5999999999999</v>
      </c>
      <c r="J19" s="28">
        <f t="shared" si="3"/>
        <v>98.841425665516923</v>
      </c>
    </row>
    <row r="20" spans="1:10" ht="28.8" customHeight="1" x14ac:dyDescent="0.25">
      <c r="A20" s="29" t="s">
        <v>104</v>
      </c>
      <c r="B20" s="30">
        <v>758</v>
      </c>
      <c r="C20" s="31" t="s">
        <v>10</v>
      </c>
      <c r="D20" s="31" t="s">
        <v>13</v>
      </c>
      <c r="E20" s="33" t="s">
        <v>213</v>
      </c>
      <c r="F20" s="31" t="s">
        <v>18</v>
      </c>
      <c r="G20" s="32">
        <v>863.5</v>
      </c>
      <c r="H20" s="32">
        <v>868.4</v>
      </c>
      <c r="I20" s="32">
        <v>859.3</v>
      </c>
      <c r="J20" s="28">
        <f t="shared" si="3"/>
        <v>98.952095808383234</v>
      </c>
    </row>
    <row r="21" spans="1:10" ht="45" customHeight="1" x14ac:dyDescent="0.25">
      <c r="A21" s="29" t="s">
        <v>105</v>
      </c>
      <c r="B21" s="30">
        <v>758</v>
      </c>
      <c r="C21" s="31" t="s">
        <v>10</v>
      </c>
      <c r="D21" s="31" t="s">
        <v>13</v>
      </c>
      <c r="E21" s="33" t="s">
        <v>213</v>
      </c>
      <c r="F21" s="31" t="s">
        <v>19</v>
      </c>
      <c r="G21" s="32">
        <v>259.60000000000002</v>
      </c>
      <c r="H21" s="32">
        <v>262.3</v>
      </c>
      <c r="I21" s="32">
        <v>258.3</v>
      </c>
      <c r="J21" s="28">
        <f t="shared" si="3"/>
        <v>98.475028593213878</v>
      </c>
    </row>
    <row r="22" spans="1:10" ht="60" customHeight="1" x14ac:dyDescent="0.25">
      <c r="A22" s="34" t="s">
        <v>14</v>
      </c>
      <c r="B22" s="30">
        <v>758</v>
      </c>
      <c r="C22" s="31" t="s">
        <v>10</v>
      </c>
      <c r="D22" s="31" t="s">
        <v>13</v>
      </c>
      <c r="E22" s="31" t="s">
        <v>194</v>
      </c>
      <c r="F22" s="35" t="s">
        <v>15</v>
      </c>
      <c r="G22" s="36">
        <f>G23+G24</f>
        <v>130.19999999999999</v>
      </c>
      <c r="H22" s="36">
        <f>H23+H24</f>
        <v>6.5</v>
      </c>
      <c r="I22" s="36">
        <f>I23+I24</f>
        <v>6.5</v>
      </c>
      <c r="J22" s="28">
        <f t="shared" si="3"/>
        <v>100</v>
      </c>
    </row>
    <row r="23" spans="1:10" ht="27.6" customHeight="1" x14ac:dyDescent="0.25">
      <c r="A23" s="29" t="s">
        <v>104</v>
      </c>
      <c r="B23" s="30">
        <v>758</v>
      </c>
      <c r="C23" s="31" t="s">
        <v>10</v>
      </c>
      <c r="D23" s="31" t="s">
        <v>13</v>
      </c>
      <c r="E23" s="31" t="s">
        <v>194</v>
      </c>
      <c r="F23" s="31" t="s">
        <v>18</v>
      </c>
      <c r="G23" s="32">
        <v>100</v>
      </c>
      <c r="H23" s="32">
        <v>5</v>
      </c>
      <c r="I23" s="32">
        <v>5</v>
      </c>
      <c r="J23" s="28">
        <f t="shared" si="3"/>
        <v>100</v>
      </c>
    </row>
    <row r="24" spans="1:10" ht="54.6" customHeight="1" x14ac:dyDescent="0.25">
      <c r="A24" s="29" t="s">
        <v>105</v>
      </c>
      <c r="B24" s="30">
        <v>758</v>
      </c>
      <c r="C24" s="31" t="s">
        <v>10</v>
      </c>
      <c r="D24" s="31" t="s">
        <v>13</v>
      </c>
      <c r="E24" s="31" t="s">
        <v>194</v>
      </c>
      <c r="F24" s="31" t="s">
        <v>19</v>
      </c>
      <c r="G24" s="32">
        <v>30.2</v>
      </c>
      <c r="H24" s="32">
        <v>1.5</v>
      </c>
      <c r="I24" s="32">
        <v>1.5</v>
      </c>
      <c r="J24" s="28">
        <f t="shared" si="3"/>
        <v>100</v>
      </c>
    </row>
    <row r="25" spans="1:10" ht="49.2" customHeight="1" x14ac:dyDescent="0.25">
      <c r="A25" s="29" t="s">
        <v>20</v>
      </c>
      <c r="B25" s="30">
        <v>758</v>
      </c>
      <c r="C25" s="31" t="s">
        <v>10</v>
      </c>
      <c r="D25" s="31" t="s">
        <v>21</v>
      </c>
      <c r="E25" s="31"/>
      <c r="F25" s="31"/>
      <c r="G25" s="32">
        <f>G29+G26</f>
        <v>3843.5</v>
      </c>
      <c r="H25" s="32">
        <f>H29</f>
        <v>4484.6000000000004</v>
      </c>
      <c r="I25" s="32">
        <f>I29</f>
        <v>3938.2000000000003</v>
      </c>
      <c r="J25" s="28">
        <f t="shared" si="3"/>
        <v>87.816081701824018</v>
      </c>
    </row>
    <row r="26" spans="1:10" ht="36.75" customHeight="1" x14ac:dyDescent="0.25">
      <c r="A26" s="29" t="s">
        <v>16</v>
      </c>
      <c r="B26" s="30">
        <v>758</v>
      </c>
      <c r="C26" s="31" t="s">
        <v>10</v>
      </c>
      <c r="D26" s="31" t="s">
        <v>21</v>
      </c>
      <c r="E26" s="31" t="s">
        <v>199</v>
      </c>
      <c r="F26" s="31" t="s">
        <v>17</v>
      </c>
      <c r="G26" s="32">
        <f>G27+G28</f>
        <v>78.099999999999994</v>
      </c>
      <c r="H26" s="32"/>
      <c r="I26" s="32"/>
      <c r="J26" s="28"/>
    </row>
    <row r="27" spans="1:10" ht="36.75" customHeight="1" x14ac:dyDescent="0.25">
      <c r="A27" s="29" t="s">
        <v>104</v>
      </c>
      <c r="B27" s="30">
        <v>758</v>
      </c>
      <c r="C27" s="31" t="s">
        <v>10</v>
      </c>
      <c r="D27" s="31" t="s">
        <v>21</v>
      </c>
      <c r="E27" s="31" t="s">
        <v>199</v>
      </c>
      <c r="F27" s="31" t="s">
        <v>18</v>
      </c>
      <c r="G27" s="32">
        <v>60</v>
      </c>
      <c r="H27" s="32"/>
      <c r="I27" s="32"/>
      <c r="J27" s="28"/>
    </row>
    <row r="28" spans="1:10" ht="43.2" customHeight="1" x14ac:dyDescent="0.25">
      <c r="A28" s="29" t="s">
        <v>105</v>
      </c>
      <c r="B28" s="30">
        <v>758</v>
      </c>
      <c r="C28" s="31" t="s">
        <v>10</v>
      </c>
      <c r="D28" s="31" t="s">
        <v>21</v>
      </c>
      <c r="E28" s="31" t="s">
        <v>199</v>
      </c>
      <c r="F28" s="31" t="s">
        <v>19</v>
      </c>
      <c r="G28" s="32">
        <v>18.100000000000001</v>
      </c>
      <c r="H28" s="32"/>
      <c r="I28" s="32"/>
      <c r="J28" s="28"/>
    </row>
    <row r="29" spans="1:10" ht="29.4" customHeight="1" x14ac:dyDescent="0.25">
      <c r="A29" s="29" t="s">
        <v>106</v>
      </c>
      <c r="B29" s="30">
        <v>758</v>
      </c>
      <c r="C29" s="31" t="s">
        <v>10</v>
      </c>
      <c r="D29" s="31" t="s">
        <v>21</v>
      </c>
      <c r="E29" s="33" t="s">
        <v>214</v>
      </c>
      <c r="F29" s="31"/>
      <c r="G29" s="32">
        <f>G30+G44</f>
        <v>3765.4</v>
      </c>
      <c r="H29" s="32">
        <f>H30+H44+H47</f>
        <v>4484.6000000000004</v>
      </c>
      <c r="I29" s="32">
        <f>I30+I44+I47</f>
        <v>3938.2000000000003</v>
      </c>
      <c r="J29" s="28">
        <f t="shared" si="3"/>
        <v>87.816081701824018</v>
      </c>
    </row>
    <row r="30" spans="1:10" ht="33" customHeight="1" x14ac:dyDescent="0.25">
      <c r="A30" s="29" t="s">
        <v>107</v>
      </c>
      <c r="B30" s="30">
        <v>758</v>
      </c>
      <c r="C30" s="31" t="s">
        <v>10</v>
      </c>
      <c r="D30" s="31" t="s">
        <v>21</v>
      </c>
      <c r="E30" s="33" t="s">
        <v>215</v>
      </c>
      <c r="F30" s="31"/>
      <c r="G30" s="32">
        <f t="shared" ref="G30:I30" si="7">G31+G35+G39</f>
        <v>3765.4</v>
      </c>
      <c r="H30" s="32">
        <f t="shared" si="7"/>
        <v>4126</v>
      </c>
      <c r="I30" s="32">
        <f t="shared" si="7"/>
        <v>3579.6000000000004</v>
      </c>
      <c r="J30" s="28">
        <f t="shared" si="3"/>
        <v>86.757149781871078</v>
      </c>
    </row>
    <row r="31" spans="1:10" ht="51" customHeight="1" x14ac:dyDescent="0.25">
      <c r="A31" s="29" t="s">
        <v>14</v>
      </c>
      <c r="B31" s="30">
        <v>758</v>
      </c>
      <c r="C31" s="31" t="s">
        <v>10</v>
      </c>
      <c r="D31" s="31" t="s">
        <v>21</v>
      </c>
      <c r="E31" s="33" t="s">
        <v>215</v>
      </c>
      <c r="F31" s="31" t="s">
        <v>15</v>
      </c>
      <c r="G31" s="32">
        <f t="shared" ref="G31:I31" si="8">G32</f>
        <v>2997</v>
      </c>
      <c r="H31" s="32">
        <f t="shared" si="8"/>
        <v>3326</v>
      </c>
      <c r="I31" s="32">
        <f t="shared" si="8"/>
        <v>2806.7000000000003</v>
      </c>
      <c r="J31" s="28">
        <f t="shared" si="3"/>
        <v>84.38665063138906</v>
      </c>
    </row>
    <row r="32" spans="1:10" ht="25.5" customHeight="1" x14ac:dyDescent="0.25">
      <c r="A32" s="29" t="s">
        <v>16</v>
      </c>
      <c r="B32" s="30">
        <v>758</v>
      </c>
      <c r="C32" s="31" t="s">
        <v>10</v>
      </c>
      <c r="D32" s="31" t="s">
        <v>21</v>
      </c>
      <c r="E32" s="33" t="s">
        <v>215</v>
      </c>
      <c r="F32" s="31" t="s">
        <v>17</v>
      </c>
      <c r="G32" s="32">
        <f t="shared" ref="G32" si="9">G33+G34</f>
        <v>2997</v>
      </c>
      <c r="H32" s="32">
        <f t="shared" ref="H32:I32" si="10">H33+H34</f>
        <v>3326</v>
      </c>
      <c r="I32" s="32">
        <f t="shared" si="10"/>
        <v>2806.7000000000003</v>
      </c>
      <c r="J32" s="28">
        <f t="shared" si="3"/>
        <v>84.38665063138906</v>
      </c>
    </row>
    <row r="33" spans="1:10" ht="26.4" customHeight="1" x14ac:dyDescent="0.25">
      <c r="A33" s="29" t="s">
        <v>104</v>
      </c>
      <c r="B33" s="30">
        <v>758</v>
      </c>
      <c r="C33" s="31" t="s">
        <v>10</v>
      </c>
      <c r="D33" s="31" t="s">
        <v>21</v>
      </c>
      <c r="E33" s="33" t="s">
        <v>215</v>
      </c>
      <c r="F33" s="31" t="s">
        <v>18</v>
      </c>
      <c r="G33" s="32">
        <v>2326.6</v>
      </c>
      <c r="H33" s="32">
        <v>2554.5</v>
      </c>
      <c r="I33" s="32">
        <v>2164.8000000000002</v>
      </c>
      <c r="J33" s="28">
        <f t="shared" si="3"/>
        <v>84.744568408690554</v>
      </c>
    </row>
    <row r="34" spans="1:10" ht="48" customHeight="1" x14ac:dyDescent="0.25">
      <c r="A34" s="29" t="s">
        <v>105</v>
      </c>
      <c r="B34" s="30">
        <v>758</v>
      </c>
      <c r="C34" s="31" t="s">
        <v>10</v>
      </c>
      <c r="D34" s="31" t="s">
        <v>21</v>
      </c>
      <c r="E34" s="33" t="s">
        <v>215</v>
      </c>
      <c r="F34" s="31" t="s">
        <v>19</v>
      </c>
      <c r="G34" s="32">
        <v>670.4</v>
      </c>
      <c r="H34" s="32">
        <v>771.5</v>
      </c>
      <c r="I34" s="32">
        <v>641.9</v>
      </c>
      <c r="J34" s="28">
        <f t="shared" si="3"/>
        <v>83.201555411535963</v>
      </c>
    </row>
    <row r="35" spans="1:10" ht="29.25" customHeight="1" x14ac:dyDescent="0.25">
      <c r="A35" s="29" t="s">
        <v>22</v>
      </c>
      <c r="B35" s="30">
        <v>758</v>
      </c>
      <c r="C35" s="31" t="s">
        <v>10</v>
      </c>
      <c r="D35" s="31" t="s">
        <v>21</v>
      </c>
      <c r="E35" s="33" t="s">
        <v>215</v>
      </c>
      <c r="F35" s="31" t="s">
        <v>23</v>
      </c>
      <c r="G35" s="32">
        <f>G36</f>
        <v>750.30000000000007</v>
      </c>
      <c r="H35" s="32">
        <f>H36</f>
        <v>751.4</v>
      </c>
      <c r="I35" s="32">
        <f>I36</f>
        <v>731</v>
      </c>
      <c r="J35" s="28">
        <f t="shared" si="3"/>
        <v>97.285067873303177</v>
      </c>
    </row>
    <row r="36" spans="1:10" ht="34.200000000000003" customHeight="1" x14ac:dyDescent="0.25">
      <c r="A36" s="29" t="s">
        <v>24</v>
      </c>
      <c r="B36" s="30">
        <v>758</v>
      </c>
      <c r="C36" s="31" t="s">
        <v>10</v>
      </c>
      <c r="D36" s="31" t="s">
        <v>21</v>
      </c>
      <c r="E36" s="33" t="s">
        <v>215</v>
      </c>
      <c r="F36" s="31" t="s">
        <v>25</v>
      </c>
      <c r="G36" s="32">
        <f>G37+G38</f>
        <v>750.30000000000007</v>
      </c>
      <c r="H36" s="32">
        <f>H37+H38</f>
        <v>751.4</v>
      </c>
      <c r="I36" s="32">
        <f>I37+I38</f>
        <v>731</v>
      </c>
      <c r="J36" s="28">
        <f t="shared" si="3"/>
        <v>97.285067873303177</v>
      </c>
    </row>
    <row r="37" spans="1:10" ht="18.75" customHeight="1" x14ac:dyDescent="0.25">
      <c r="A37" s="29" t="s">
        <v>108</v>
      </c>
      <c r="B37" s="30">
        <v>758</v>
      </c>
      <c r="C37" s="31" t="s">
        <v>10</v>
      </c>
      <c r="D37" s="31" t="s">
        <v>21</v>
      </c>
      <c r="E37" s="33" t="s">
        <v>215</v>
      </c>
      <c r="F37" s="31" t="s">
        <v>26</v>
      </c>
      <c r="G37" s="32">
        <v>663.6</v>
      </c>
      <c r="H37" s="32">
        <v>659.8</v>
      </c>
      <c r="I37" s="32">
        <v>659.9</v>
      </c>
      <c r="J37" s="28">
        <f t="shared" si="3"/>
        <v>100.01515610791149</v>
      </c>
    </row>
    <row r="38" spans="1:10" ht="18.75" customHeight="1" x14ac:dyDescent="0.25">
      <c r="A38" s="29" t="s">
        <v>109</v>
      </c>
      <c r="B38" s="30">
        <v>758</v>
      </c>
      <c r="C38" s="31" t="s">
        <v>10</v>
      </c>
      <c r="D38" s="31" t="s">
        <v>21</v>
      </c>
      <c r="E38" s="33" t="s">
        <v>215</v>
      </c>
      <c r="F38" s="31" t="s">
        <v>110</v>
      </c>
      <c r="G38" s="32">
        <v>86.7</v>
      </c>
      <c r="H38" s="32">
        <v>91.6</v>
      </c>
      <c r="I38" s="32">
        <v>71.099999999999994</v>
      </c>
      <c r="J38" s="28">
        <f t="shared" si="3"/>
        <v>77.620087336244538</v>
      </c>
    </row>
    <row r="39" spans="1:10" ht="18.75" customHeight="1" x14ac:dyDescent="0.25">
      <c r="A39" s="29" t="s">
        <v>27</v>
      </c>
      <c r="B39" s="30">
        <v>758</v>
      </c>
      <c r="C39" s="31" t="s">
        <v>10</v>
      </c>
      <c r="D39" s="31" t="s">
        <v>21</v>
      </c>
      <c r="E39" s="33" t="s">
        <v>215</v>
      </c>
      <c r="F39" s="31" t="s">
        <v>28</v>
      </c>
      <c r="G39" s="32">
        <f>G40</f>
        <v>18.100000000000001</v>
      </c>
      <c r="H39" s="32">
        <f>H40</f>
        <v>48.6</v>
      </c>
      <c r="I39" s="32">
        <f>I40</f>
        <v>41.9</v>
      </c>
      <c r="J39" s="28">
        <f t="shared" si="3"/>
        <v>86.21399176954732</v>
      </c>
    </row>
    <row r="40" spans="1:10" ht="18" customHeight="1" x14ac:dyDescent="0.25">
      <c r="A40" s="29" t="s">
        <v>111</v>
      </c>
      <c r="B40" s="30">
        <v>758</v>
      </c>
      <c r="C40" s="31" t="s">
        <v>10</v>
      </c>
      <c r="D40" s="31" t="s">
        <v>21</v>
      </c>
      <c r="E40" s="33" t="s">
        <v>215</v>
      </c>
      <c r="F40" s="31" t="s">
        <v>46</v>
      </c>
      <c r="G40" s="32">
        <f>G41+G42+G43</f>
        <v>18.100000000000001</v>
      </c>
      <c r="H40" s="32">
        <f>H41+H42+H43</f>
        <v>48.6</v>
      </c>
      <c r="I40" s="32">
        <f>I41+I42+I43</f>
        <v>41.9</v>
      </c>
      <c r="J40" s="28">
        <f t="shared" si="3"/>
        <v>86.21399176954732</v>
      </c>
    </row>
    <row r="41" spans="1:10" ht="21" customHeight="1" x14ac:dyDescent="0.25">
      <c r="A41" s="29" t="s">
        <v>112</v>
      </c>
      <c r="B41" s="30">
        <v>758</v>
      </c>
      <c r="C41" s="31" t="s">
        <v>10</v>
      </c>
      <c r="D41" s="31" t="s">
        <v>21</v>
      </c>
      <c r="E41" s="33" t="s">
        <v>215</v>
      </c>
      <c r="F41" s="31" t="s">
        <v>113</v>
      </c>
      <c r="G41" s="32">
        <v>0</v>
      </c>
      <c r="H41" s="32">
        <v>32.4</v>
      </c>
      <c r="I41" s="32">
        <v>27.9</v>
      </c>
      <c r="J41" s="28">
        <f t="shared" si="3"/>
        <v>86.111111111111114</v>
      </c>
    </row>
    <row r="42" spans="1:10" ht="21" customHeight="1" x14ac:dyDescent="0.25">
      <c r="A42" s="29" t="s">
        <v>114</v>
      </c>
      <c r="B42" s="30">
        <v>758</v>
      </c>
      <c r="C42" s="31" t="s">
        <v>10</v>
      </c>
      <c r="D42" s="31" t="s">
        <v>21</v>
      </c>
      <c r="E42" s="33" t="s">
        <v>215</v>
      </c>
      <c r="F42" s="31" t="s">
        <v>115</v>
      </c>
      <c r="G42" s="32">
        <v>17.600000000000001</v>
      </c>
      <c r="H42" s="32">
        <v>14</v>
      </c>
      <c r="I42" s="32">
        <v>14</v>
      </c>
      <c r="J42" s="28">
        <f t="shared" si="3"/>
        <v>100</v>
      </c>
    </row>
    <row r="43" spans="1:10" ht="21" customHeight="1" x14ac:dyDescent="0.25">
      <c r="A43" s="29" t="s">
        <v>116</v>
      </c>
      <c r="B43" s="30">
        <v>758</v>
      </c>
      <c r="C43" s="31" t="s">
        <v>10</v>
      </c>
      <c r="D43" s="31" t="s">
        <v>21</v>
      </c>
      <c r="E43" s="33" t="s">
        <v>215</v>
      </c>
      <c r="F43" s="31" t="s">
        <v>117</v>
      </c>
      <c r="G43" s="32">
        <v>0.5</v>
      </c>
      <c r="H43" s="32">
        <v>2.2000000000000002</v>
      </c>
      <c r="I43" s="32">
        <v>0</v>
      </c>
      <c r="J43" s="28">
        <f t="shared" si="3"/>
        <v>0</v>
      </c>
    </row>
    <row r="44" spans="1:10" ht="30.6" customHeight="1" x14ac:dyDescent="0.25">
      <c r="A44" s="34" t="s">
        <v>16</v>
      </c>
      <c r="B44" s="37">
        <v>758</v>
      </c>
      <c r="C44" s="35" t="s">
        <v>10</v>
      </c>
      <c r="D44" s="35" t="s">
        <v>21</v>
      </c>
      <c r="E44" s="35" t="s">
        <v>195</v>
      </c>
      <c r="F44" s="35" t="s">
        <v>15</v>
      </c>
      <c r="G44" s="36">
        <f>G45+G46</f>
        <v>0</v>
      </c>
      <c r="H44" s="36">
        <f>H45+H46</f>
        <v>58.6</v>
      </c>
      <c r="I44" s="36">
        <f>I45+I46</f>
        <v>58.6</v>
      </c>
      <c r="J44" s="38">
        <f t="shared" si="3"/>
        <v>100</v>
      </c>
    </row>
    <row r="45" spans="1:10" ht="28.2" customHeight="1" x14ac:dyDescent="0.25">
      <c r="A45" s="29" t="s">
        <v>104</v>
      </c>
      <c r="B45" s="30">
        <v>758</v>
      </c>
      <c r="C45" s="31" t="s">
        <v>10</v>
      </c>
      <c r="D45" s="31" t="s">
        <v>21</v>
      </c>
      <c r="E45" s="31" t="s">
        <v>195</v>
      </c>
      <c r="F45" s="31" t="s">
        <v>18</v>
      </c>
      <c r="G45" s="32">
        <v>0</v>
      </c>
      <c r="H45" s="32">
        <v>45</v>
      </c>
      <c r="I45" s="32">
        <v>45</v>
      </c>
      <c r="J45" s="28">
        <f t="shared" si="3"/>
        <v>100</v>
      </c>
    </row>
    <row r="46" spans="1:10" ht="27.6" customHeight="1" x14ac:dyDescent="0.25">
      <c r="A46" s="29" t="s">
        <v>105</v>
      </c>
      <c r="B46" s="30">
        <v>758</v>
      </c>
      <c r="C46" s="31" t="s">
        <v>10</v>
      </c>
      <c r="D46" s="31" t="s">
        <v>21</v>
      </c>
      <c r="E46" s="31" t="s">
        <v>195</v>
      </c>
      <c r="F46" s="31" t="s">
        <v>19</v>
      </c>
      <c r="G46" s="32">
        <v>0</v>
      </c>
      <c r="H46" s="32">
        <v>13.6</v>
      </c>
      <c r="I46" s="32">
        <v>13.6</v>
      </c>
      <c r="J46" s="28">
        <f t="shared" si="3"/>
        <v>100</v>
      </c>
    </row>
    <row r="47" spans="1:10" s="97" customFormat="1" ht="27.6" customHeight="1" x14ac:dyDescent="0.25">
      <c r="A47" s="34" t="s">
        <v>16</v>
      </c>
      <c r="B47" s="37">
        <v>758</v>
      </c>
      <c r="C47" s="35" t="s">
        <v>10</v>
      </c>
      <c r="D47" s="35" t="s">
        <v>21</v>
      </c>
      <c r="E47" s="35" t="s">
        <v>220</v>
      </c>
      <c r="F47" s="35" t="s">
        <v>15</v>
      </c>
      <c r="G47" s="36">
        <f>SUM(G48:G49)</f>
        <v>0</v>
      </c>
      <c r="H47" s="36">
        <f t="shared" ref="H47:I47" si="11">SUM(H48:H49)</f>
        <v>300</v>
      </c>
      <c r="I47" s="36">
        <f t="shared" si="11"/>
        <v>300</v>
      </c>
      <c r="J47" s="28">
        <f t="shared" si="3"/>
        <v>100</v>
      </c>
    </row>
    <row r="48" spans="1:10" ht="27.6" customHeight="1" x14ac:dyDescent="0.25">
      <c r="A48" s="29" t="s">
        <v>104</v>
      </c>
      <c r="B48" s="30">
        <v>758</v>
      </c>
      <c r="C48" s="31" t="s">
        <v>10</v>
      </c>
      <c r="D48" s="31" t="s">
        <v>21</v>
      </c>
      <c r="E48" s="31" t="s">
        <v>220</v>
      </c>
      <c r="F48" s="31" t="s">
        <v>18</v>
      </c>
      <c r="G48" s="32">
        <v>0</v>
      </c>
      <c r="H48" s="32">
        <v>230.4</v>
      </c>
      <c r="I48" s="32">
        <v>230.4</v>
      </c>
      <c r="J48" s="28">
        <f t="shared" si="3"/>
        <v>100</v>
      </c>
    </row>
    <row r="49" spans="1:10" ht="27.6" customHeight="1" x14ac:dyDescent="0.25">
      <c r="A49" s="29" t="s">
        <v>105</v>
      </c>
      <c r="B49" s="30">
        <v>758</v>
      </c>
      <c r="C49" s="31" t="s">
        <v>10</v>
      </c>
      <c r="D49" s="31" t="s">
        <v>21</v>
      </c>
      <c r="E49" s="31" t="s">
        <v>220</v>
      </c>
      <c r="F49" s="31" t="s">
        <v>19</v>
      </c>
      <c r="G49" s="32">
        <v>0</v>
      </c>
      <c r="H49" s="32">
        <v>69.599999999999994</v>
      </c>
      <c r="I49" s="32">
        <v>69.599999999999994</v>
      </c>
      <c r="J49" s="28">
        <f t="shared" si="3"/>
        <v>100</v>
      </c>
    </row>
    <row r="50" spans="1:10" s="11" customFormat="1" ht="21.9" customHeight="1" x14ac:dyDescent="0.25">
      <c r="A50" s="39" t="s">
        <v>29</v>
      </c>
      <c r="B50" s="40">
        <v>758</v>
      </c>
      <c r="C50" s="41" t="s">
        <v>10</v>
      </c>
      <c r="D50" s="41" t="s">
        <v>30</v>
      </c>
      <c r="E50" s="41"/>
      <c r="F50" s="41"/>
      <c r="G50" s="32">
        <f t="shared" ref="G50:I50" si="12">G51</f>
        <v>165.3</v>
      </c>
      <c r="H50" s="32">
        <v>5</v>
      </c>
      <c r="I50" s="32">
        <f t="shared" si="12"/>
        <v>0</v>
      </c>
      <c r="J50" s="28">
        <v>0</v>
      </c>
    </row>
    <row r="51" spans="1:10" s="11" customFormat="1" ht="21" customHeight="1" x14ac:dyDescent="0.25">
      <c r="A51" s="39" t="s">
        <v>31</v>
      </c>
      <c r="B51" s="40">
        <v>758</v>
      </c>
      <c r="C51" s="41" t="s">
        <v>10</v>
      </c>
      <c r="D51" s="41" t="s">
        <v>30</v>
      </c>
      <c r="E51" s="41" t="s">
        <v>32</v>
      </c>
      <c r="F51" s="41"/>
      <c r="G51" s="32">
        <f t="shared" ref="G51:I51" si="13">G52</f>
        <v>165.3</v>
      </c>
      <c r="H51" s="32">
        <f t="shared" si="13"/>
        <v>5</v>
      </c>
      <c r="I51" s="32">
        <f t="shared" si="13"/>
        <v>0</v>
      </c>
      <c r="J51" s="28">
        <v>0</v>
      </c>
    </row>
    <row r="52" spans="1:10" s="11" customFormat="1" ht="23.4" customHeight="1" x14ac:dyDescent="0.25">
      <c r="A52" s="39" t="s">
        <v>33</v>
      </c>
      <c r="B52" s="40">
        <v>758</v>
      </c>
      <c r="C52" s="41" t="s">
        <v>10</v>
      </c>
      <c r="D52" s="41" t="s">
        <v>30</v>
      </c>
      <c r="E52" s="41" t="s">
        <v>34</v>
      </c>
      <c r="F52" s="41"/>
      <c r="G52" s="32">
        <f t="shared" ref="G52:I52" si="14">G53</f>
        <v>165.3</v>
      </c>
      <c r="H52" s="32">
        <f t="shared" si="14"/>
        <v>5</v>
      </c>
      <c r="I52" s="32">
        <f t="shared" si="14"/>
        <v>0</v>
      </c>
      <c r="J52" s="28">
        <v>0</v>
      </c>
    </row>
    <row r="53" spans="1:10" s="11" customFormat="1" ht="16.5" customHeight="1" x14ac:dyDescent="0.25">
      <c r="A53" s="39" t="s">
        <v>27</v>
      </c>
      <c r="B53" s="40">
        <v>758</v>
      </c>
      <c r="C53" s="41" t="s">
        <v>10</v>
      </c>
      <c r="D53" s="41" t="s">
        <v>30</v>
      </c>
      <c r="E53" s="41" t="s">
        <v>34</v>
      </c>
      <c r="F53" s="41" t="s">
        <v>28</v>
      </c>
      <c r="G53" s="32">
        <f>G54</f>
        <v>165.3</v>
      </c>
      <c r="H53" s="32">
        <f>H54</f>
        <v>5</v>
      </c>
      <c r="I53" s="32">
        <f>I54</f>
        <v>0</v>
      </c>
      <c r="J53" s="28">
        <v>0</v>
      </c>
    </row>
    <row r="54" spans="1:10" s="11" customFormat="1" ht="16.5" customHeight="1" x14ac:dyDescent="0.25">
      <c r="A54" s="39" t="s">
        <v>35</v>
      </c>
      <c r="B54" s="40">
        <v>758</v>
      </c>
      <c r="C54" s="41" t="s">
        <v>10</v>
      </c>
      <c r="D54" s="41" t="s">
        <v>30</v>
      </c>
      <c r="E54" s="41" t="s">
        <v>34</v>
      </c>
      <c r="F54" s="41" t="s">
        <v>36</v>
      </c>
      <c r="G54" s="32">
        <v>165.3</v>
      </c>
      <c r="H54" s="32">
        <v>5</v>
      </c>
      <c r="I54" s="32">
        <v>0</v>
      </c>
      <c r="J54" s="28">
        <v>0</v>
      </c>
    </row>
    <row r="55" spans="1:10" ht="16.8" hidden="1" customHeight="1" x14ac:dyDescent="0.25">
      <c r="A55" s="42" t="s">
        <v>37</v>
      </c>
      <c r="B55" s="30">
        <v>758</v>
      </c>
      <c r="C55" s="31" t="s">
        <v>10</v>
      </c>
      <c r="D55" s="31" t="s">
        <v>38</v>
      </c>
      <c r="E55" s="31"/>
      <c r="F55" s="31"/>
      <c r="G55" s="32">
        <f t="shared" ref="G55:I58" si="15">G56</f>
        <v>0</v>
      </c>
      <c r="H55" s="32">
        <f t="shared" si="15"/>
        <v>0</v>
      </c>
      <c r="I55" s="32">
        <f t="shared" si="15"/>
        <v>0</v>
      </c>
      <c r="J55" s="28">
        <v>0</v>
      </c>
    </row>
    <row r="56" spans="1:10" ht="22.8" hidden="1" customHeight="1" x14ac:dyDescent="0.25">
      <c r="A56" s="43" t="s">
        <v>39</v>
      </c>
      <c r="B56" s="30">
        <v>758</v>
      </c>
      <c r="C56" s="31" t="s">
        <v>10</v>
      </c>
      <c r="D56" s="31" t="s">
        <v>38</v>
      </c>
      <c r="E56" s="31" t="s">
        <v>40</v>
      </c>
      <c r="F56" s="31"/>
      <c r="G56" s="32">
        <f t="shared" si="15"/>
        <v>0</v>
      </c>
      <c r="H56" s="32">
        <f t="shared" si="15"/>
        <v>0</v>
      </c>
      <c r="I56" s="32">
        <f t="shared" si="15"/>
        <v>0</v>
      </c>
      <c r="J56" s="28">
        <v>0</v>
      </c>
    </row>
    <row r="57" spans="1:10" ht="16.8" hidden="1" customHeight="1" x14ac:dyDescent="0.25">
      <c r="A57" s="42" t="s">
        <v>41</v>
      </c>
      <c r="B57" s="30">
        <v>758</v>
      </c>
      <c r="C57" s="31" t="s">
        <v>10</v>
      </c>
      <c r="D57" s="31" t="s">
        <v>38</v>
      </c>
      <c r="E57" s="31" t="s">
        <v>40</v>
      </c>
      <c r="F57" s="31"/>
      <c r="G57" s="32">
        <f t="shared" si="15"/>
        <v>0</v>
      </c>
      <c r="H57" s="32">
        <f t="shared" si="15"/>
        <v>0</v>
      </c>
      <c r="I57" s="32">
        <f t="shared" si="15"/>
        <v>0</v>
      </c>
      <c r="J57" s="28">
        <v>0</v>
      </c>
    </row>
    <row r="58" spans="1:10" ht="16.8" hidden="1" customHeight="1" x14ac:dyDescent="0.25">
      <c r="A58" s="42" t="s">
        <v>27</v>
      </c>
      <c r="B58" s="30">
        <v>758</v>
      </c>
      <c r="C58" s="31" t="s">
        <v>10</v>
      </c>
      <c r="D58" s="31" t="s">
        <v>38</v>
      </c>
      <c r="E58" s="31" t="s">
        <v>40</v>
      </c>
      <c r="F58" s="31" t="s">
        <v>28</v>
      </c>
      <c r="G58" s="32">
        <f t="shared" si="15"/>
        <v>0</v>
      </c>
      <c r="H58" s="32">
        <f t="shared" si="15"/>
        <v>0</v>
      </c>
      <c r="I58" s="32">
        <f t="shared" si="15"/>
        <v>0</v>
      </c>
      <c r="J58" s="28">
        <v>0</v>
      </c>
    </row>
    <row r="59" spans="1:10" ht="16.2" hidden="1" customHeight="1" x14ac:dyDescent="0.25">
      <c r="A59" s="42" t="s">
        <v>42</v>
      </c>
      <c r="B59" s="30">
        <v>758</v>
      </c>
      <c r="C59" s="31" t="s">
        <v>10</v>
      </c>
      <c r="D59" s="31" t="s">
        <v>38</v>
      </c>
      <c r="E59" s="31" t="s">
        <v>40</v>
      </c>
      <c r="F59" s="31" t="s">
        <v>43</v>
      </c>
      <c r="G59" s="32">
        <v>0</v>
      </c>
      <c r="H59" s="32">
        <v>0</v>
      </c>
      <c r="I59" s="32">
        <v>0</v>
      </c>
      <c r="J59" s="28">
        <v>0</v>
      </c>
    </row>
    <row r="60" spans="1:10" ht="21.9" customHeight="1" x14ac:dyDescent="0.25">
      <c r="A60" s="29" t="s">
        <v>44</v>
      </c>
      <c r="B60" s="30">
        <v>758</v>
      </c>
      <c r="C60" s="31" t="s">
        <v>10</v>
      </c>
      <c r="D60" s="31" t="s">
        <v>45</v>
      </c>
      <c r="E60" s="31"/>
      <c r="F60" s="44"/>
      <c r="G60" s="32">
        <f>G61+G66+G88+G94+G96+G99+G102+G92+G93</f>
        <v>1085.3999999999999</v>
      </c>
      <c r="H60" s="32">
        <f>H61+H66+H94+H96+H99+H102</f>
        <v>2447.1999999999998</v>
      </c>
      <c r="I60" s="32">
        <f>I61+I66+I94+I96+I99+I102</f>
        <v>1985.2</v>
      </c>
      <c r="J60" s="28">
        <f t="shared" si="3"/>
        <v>81.121281464530895</v>
      </c>
    </row>
    <row r="61" spans="1:10" ht="24" customHeight="1" x14ac:dyDescent="0.25">
      <c r="A61" s="29" t="s">
        <v>121</v>
      </c>
      <c r="B61" s="30">
        <v>758</v>
      </c>
      <c r="C61" s="31" t="s">
        <v>10</v>
      </c>
      <c r="D61" s="31" t="s">
        <v>45</v>
      </c>
      <c r="E61" s="31" t="s">
        <v>51</v>
      </c>
      <c r="F61" s="31"/>
      <c r="G61" s="32">
        <f>G62+G65</f>
        <v>33</v>
      </c>
      <c r="H61" s="32">
        <f>H62+H65</f>
        <v>33</v>
      </c>
      <c r="I61" s="32">
        <f>I62+I65</f>
        <v>33</v>
      </c>
      <c r="J61" s="28">
        <f t="shared" ref="J61:J65" si="16">I61*100/H61</f>
        <v>100</v>
      </c>
    </row>
    <row r="62" spans="1:10" ht="29.4" customHeight="1" x14ac:dyDescent="0.25">
      <c r="A62" s="29" t="s">
        <v>22</v>
      </c>
      <c r="B62" s="30">
        <v>758</v>
      </c>
      <c r="C62" s="31" t="s">
        <v>10</v>
      </c>
      <c r="D62" s="31" t="s">
        <v>45</v>
      </c>
      <c r="E62" s="31" t="s">
        <v>51</v>
      </c>
      <c r="F62" s="31" t="s">
        <v>23</v>
      </c>
      <c r="G62" s="32">
        <f t="shared" ref="G62:I62" si="17">G63</f>
        <v>33</v>
      </c>
      <c r="H62" s="32">
        <f t="shared" si="17"/>
        <v>33</v>
      </c>
      <c r="I62" s="32">
        <f t="shared" si="17"/>
        <v>33</v>
      </c>
      <c r="J62" s="28">
        <f t="shared" si="16"/>
        <v>100</v>
      </c>
    </row>
    <row r="63" spans="1:10" ht="32.4" customHeight="1" x14ac:dyDescent="0.25">
      <c r="A63" s="29" t="s">
        <v>24</v>
      </c>
      <c r="B63" s="30">
        <v>758</v>
      </c>
      <c r="C63" s="31" t="s">
        <v>10</v>
      </c>
      <c r="D63" s="31" t="s">
        <v>45</v>
      </c>
      <c r="E63" s="31" t="s">
        <v>51</v>
      </c>
      <c r="F63" s="31" t="s">
        <v>25</v>
      </c>
      <c r="G63" s="32">
        <f>G64</f>
        <v>33</v>
      </c>
      <c r="H63" s="32">
        <f>H64</f>
        <v>33</v>
      </c>
      <c r="I63" s="32">
        <f>I64</f>
        <v>33</v>
      </c>
      <c r="J63" s="28">
        <f t="shared" si="16"/>
        <v>100</v>
      </c>
    </row>
    <row r="64" spans="1:10" ht="24" customHeight="1" x14ac:dyDescent="0.25">
      <c r="A64" s="29" t="s">
        <v>108</v>
      </c>
      <c r="B64" s="30">
        <v>758</v>
      </c>
      <c r="C64" s="31" t="s">
        <v>10</v>
      </c>
      <c r="D64" s="31" t="s">
        <v>45</v>
      </c>
      <c r="E64" s="31" t="s">
        <v>51</v>
      </c>
      <c r="F64" s="31" t="s">
        <v>26</v>
      </c>
      <c r="G64" s="32">
        <v>33</v>
      </c>
      <c r="H64" s="32">
        <v>33</v>
      </c>
      <c r="I64" s="32">
        <v>33</v>
      </c>
      <c r="J64" s="28">
        <f t="shared" si="16"/>
        <v>100</v>
      </c>
    </row>
    <row r="65" spans="1:11" ht="2.4" hidden="1" customHeight="1" x14ac:dyDescent="0.25">
      <c r="A65" s="29" t="s">
        <v>109</v>
      </c>
      <c r="B65" s="30">
        <v>758</v>
      </c>
      <c r="C65" s="31" t="s">
        <v>10</v>
      </c>
      <c r="D65" s="31" t="s">
        <v>45</v>
      </c>
      <c r="E65" s="31" t="s">
        <v>51</v>
      </c>
      <c r="F65" s="31" t="s">
        <v>110</v>
      </c>
      <c r="G65" s="32">
        <v>0</v>
      </c>
      <c r="H65" s="32">
        <v>0</v>
      </c>
      <c r="I65" s="32">
        <v>0</v>
      </c>
      <c r="J65" s="28" t="e">
        <f t="shared" si="16"/>
        <v>#DIV/0!</v>
      </c>
    </row>
    <row r="66" spans="1:11" ht="27.75" customHeight="1" x14ac:dyDescent="0.25">
      <c r="A66" s="29" t="s">
        <v>118</v>
      </c>
      <c r="B66" s="30">
        <v>758</v>
      </c>
      <c r="C66" s="31" t="s">
        <v>10</v>
      </c>
      <c r="D66" s="31" t="s">
        <v>45</v>
      </c>
      <c r="E66" s="45">
        <v>6180000000</v>
      </c>
      <c r="F66" s="31"/>
      <c r="G66" s="32">
        <f>G67</f>
        <v>496.5</v>
      </c>
      <c r="H66" s="32">
        <f t="shared" ref="H66:I66" si="18">H67+H88</f>
        <v>2238.4</v>
      </c>
      <c r="I66" s="32">
        <f t="shared" si="18"/>
        <v>1812.4</v>
      </c>
      <c r="J66" s="28">
        <f t="shared" si="3"/>
        <v>80.968548963545388</v>
      </c>
    </row>
    <row r="67" spans="1:11" ht="21.9" customHeight="1" x14ac:dyDescent="0.25">
      <c r="A67" s="29" t="s">
        <v>119</v>
      </c>
      <c r="B67" s="30">
        <v>758</v>
      </c>
      <c r="C67" s="31" t="s">
        <v>10</v>
      </c>
      <c r="D67" s="31" t="s">
        <v>45</v>
      </c>
      <c r="E67" s="45">
        <v>6180090000</v>
      </c>
      <c r="F67" s="31"/>
      <c r="G67" s="32">
        <f>G68+G71+G76+G79+G82+G85</f>
        <v>496.5</v>
      </c>
      <c r="H67" s="32">
        <f>H68+H71+H76+H79+H82+H85</f>
        <v>2233.4</v>
      </c>
      <c r="I67" s="32">
        <f>I68+I71+I76+I79+I82+I85</f>
        <v>1812.4</v>
      </c>
      <c r="J67" s="28">
        <f t="shared" si="3"/>
        <v>81.149816423390348</v>
      </c>
    </row>
    <row r="68" spans="1:11" ht="24" customHeight="1" x14ac:dyDescent="0.25">
      <c r="A68" s="29" t="s">
        <v>22</v>
      </c>
      <c r="B68" s="30">
        <v>758</v>
      </c>
      <c r="C68" s="31" t="s">
        <v>10</v>
      </c>
      <c r="D68" s="31" t="s">
        <v>45</v>
      </c>
      <c r="E68" s="45">
        <v>6180090010</v>
      </c>
      <c r="F68" s="31" t="s">
        <v>23</v>
      </c>
      <c r="G68" s="32">
        <f>G69</f>
        <v>477.1</v>
      </c>
      <c r="H68" s="32">
        <f>H69</f>
        <v>2166.6999999999998</v>
      </c>
      <c r="I68" s="32">
        <f>I69</f>
        <v>1763.5</v>
      </c>
      <c r="J68" s="28">
        <f t="shared" si="3"/>
        <v>81.391055522222743</v>
      </c>
    </row>
    <row r="69" spans="1:11" ht="28.2" customHeight="1" x14ac:dyDescent="0.25">
      <c r="A69" s="29" t="s">
        <v>24</v>
      </c>
      <c r="B69" s="30">
        <v>758</v>
      </c>
      <c r="C69" s="31" t="s">
        <v>10</v>
      </c>
      <c r="D69" s="31" t="s">
        <v>45</v>
      </c>
      <c r="E69" s="45">
        <v>6180090010</v>
      </c>
      <c r="F69" s="31" t="s">
        <v>25</v>
      </c>
      <c r="G69" s="32">
        <f t="shared" ref="G69:I69" si="19">G70</f>
        <v>477.1</v>
      </c>
      <c r="H69" s="32">
        <f t="shared" si="19"/>
        <v>2166.6999999999998</v>
      </c>
      <c r="I69" s="32">
        <f t="shared" si="19"/>
        <v>1763.5</v>
      </c>
      <c r="J69" s="28">
        <f t="shared" si="3"/>
        <v>81.391055522222743</v>
      </c>
    </row>
    <row r="70" spans="1:11" ht="22.5" customHeight="1" x14ac:dyDescent="0.25">
      <c r="A70" s="29" t="s">
        <v>108</v>
      </c>
      <c r="B70" s="30">
        <v>758</v>
      </c>
      <c r="C70" s="31" t="s">
        <v>10</v>
      </c>
      <c r="D70" s="31" t="s">
        <v>45</v>
      </c>
      <c r="E70" s="45">
        <v>6180090010</v>
      </c>
      <c r="F70" s="31" t="s">
        <v>26</v>
      </c>
      <c r="G70" s="32">
        <v>477.1</v>
      </c>
      <c r="H70" s="32">
        <v>2166.6999999999998</v>
      </c>
      <c r="I70" s="32">
        <v>1763.5</v>
      </c>
      <c r="J70" s="28">
        <f t="shared" si="3"/>
        <v>81.391055522222743</v>
      </c>
      <c r="K70" s="8"/>
    </row>
    <row r="71" spans="1:11" ht="21.9" customHeight="1" x14ac:dyDescent="0.25">
      <c r="A71" s="29" t="s">
        <v>27</v>
      </c>
      <c r="B71" s="30">
        <v>758</v>
      </c>
      <c r="C71" s="31" t="s">
        <v>10</v>
      </c>
      <c r="D71" s="31" t="s">
        <v>45</v>
      </c>
      <c r="E71" s="45">
        <v>6180090010</v>
      </c>
      <c r="F71" s="31" t="s">
        <v>28</v>
      </c>
      <c r="G71" s="32">
        <f t="shared" ref="G71:I71" si="20">G72</f>
        <v>2.5</v>
      </c>
      <c r="H71" s="32">
        <f>H72</f>
        <v>37.300000000000004</v>
      </c>
      <c r="I71" s="32">
        <f t="shared" si="20"/>
        <v>34.5</v>
      </c>
      <c r="J71" s="28">
        <f t="shared" si="3"/>
        <v>92.493297587131352</v>
      </c>
    </row>
    <row r="72" spans="1:11" ht="21.9" customHeight="1" x14ac:dyDescent="0.25">
      <c r="A72" s="29" t="s">
        <v>111</v>
      </c>
      <c r="B72" s="30">
        <v>758</v>
      </c>
      <c r="C72" s="31" t="s">
        <v>10</v>
      </c>
      <c r="D72" s="31" t="s">
        <v>45</v>
      </c>
      <c r="E72" s="45">
        <v>6180090010</v>
      </c>
      <c r="F72" s="31" t="s">
        <v>46</v>
      </c>
      <c r="G72" s="32">
        <f>G73+G74+G75</f>
        <v>2.5</v>
      </c>
      <c r="H72" s="32">
        <f>H73+H74+H75</f>
        <v>37.300000000000004</v>
      </c>
      <c r="I72" s="32">
        <f>I73+I74+I75</f>
        <v>34.5</v>
      </c>
      <c r="J72" s="28">
        <f t="shared" si="3"/>
        <v>92.493297587131352</v>
      </c>
    </row>
    <row r="73" spans="1:11" ht="29.4" customHeight="1" x14ac:dyDescent="0.25">
      <c r="A73" s="29" t="s">
        <v>112</v>
      </c>
      <c r="B73" s="30">
        <v>758</v>
      </c>
      <c r="C73" s="31" t="s">
        <v>10</v>
      </c>
      <c r="D73" s="31" t="s">
        <v>45</v>
      </c>
      <c r="E73" s="45">
        <v>6180090010</v>
      </c>
      <c r="F73" s="31" t="s">
        <v>113</v>
      </c>
      <c r="G73" s="32">
        <v>2.5</v>
      </c>
      <c r="H73" s="32">
        <v>22</v>
      </c>
      <c r="I73" s="32">
        <v>22</v>
      </c>
      <c r="J73" s="28">
        <f t="shared" si="3"/>
        <v>100</v>
      </c>
    </row>
    <row r="74" spans="1:11" ht="29.4" customHeight="1" x14ac:dyDescent="0.25">
      <c r="A74" s="29" t="s">
        <v>114</v>
      </c>
      <c r="B74" s="30">
        <v>758</v>
      </c>
      <c r="C74" s="31" t="s">
        <v>10</v>
      </c>
      <c r="D74" s="31" t="s">
        <v>45</v>
      </c>
      <c r="E74" s="45">
        <v>6180090010</v>
      </c>
      <c r="F74" s="31" t="s">
        <v>115</v>
      </c>
      <c r="G74" s="32"/>
      <c r="H74" s="32">
        <v>11.7</v>
      </c>
      <c r="I74" s="32">
        <v>11.7</v>
      </c>
      <c r="J74" s="28">
        <f t="shared" si="3"/>
        <v>100</v>
      </c>
    </row>
    <row r="75" spans="1:11" ht="33" customHeight="1" x14ac:dyDescent="0.25">
      <c r="A75" s="29" t="s">
        <v>116</v>
      </c>
      <c r="B75" s="30">
        <v>758</v>
      </c>
      <c r="C75" s="31" t="s">
        <v>10</v>
      </c>
      <c r="D75" s="31" t="s">
        <v>45</v>
      </c>
      <c r="E75" s="45">
        <v>6180090010</v>
      </c>
      <c r="F75" s="31" t="s">
        <v>117</v>
      </c>
      <c r="G75" s="32">
        <v>0</v>
      </c>
      <c r="H75" s="32">
        <v>3.6</v>
      </c>
      <c r="I75" s="32">
        <v>0.8</v>
      </c>
      <c r="J75" s="28">
        <f t="shared" ref="J75" si="21">I75*100/H75</f>
        <v>22.222222222222221</v>
      </c>
    </row>
    <row r="76" spans="1:11" ht="30" customHeight="1" x14ac:dyDescent="0.25">
      <c r="A76" s="29" t="s">
        <v>22</v>
      </c>
      <c r="B76" s="30">
        <v>758</v>
      </c>
      <c r="C76" s="31" t="s">
        <v>10</v>
      </c>
      <c r="D76" s="31" t="s">
        <v>45</v>
      </c>
      <c r="E76" s="45">
        <v>6180090020</v>
      </c>
      <c r="F76" s="31" t="s">
        <v>23</v>
      </c>
      <c r="G76" s="32">
        <f t="shared" ref="G76:I77" si="22">G77</f>
        <v>14.4</v>
      </c>
      <c r="H76" s="32">
        <f t="shared" si="22"/>
        <v>14.4</v>
      </c>
      <c r="I76" s="32">
        <f t="shared" si="22"/>
        <v>14.4</v>
      </c>
      <c r="J76" s="28">
        <f t="shared" ref="J76:J78" si="23">I76*100/H76</f>
        <v>100</v>
      </c>
    </row>
    <row r="77" spans="1:11" ht="29.4" customHeight="1" x14ac:dyDescent="0.25">
      <c r="A77" s="29" t="s">
        <v>24</v>
      </c>
      <c r="B77" s="30">
        <v>758</v>
      </c>
      <c r="C77" s="31" t="s">
        <v>10</v>
      </c>
      <c r="D77" s="31" t="s">
        <v>45</v>
      </c>
      <c r="E77" s="45">
        <v>6180090020</v>
      </c>
      <c r="F77" s="31" t="s">
        <v>25</v>
      </c>
      <c r="G77" s="32">
        <f t="shared" si="22"/>
        <v>14.4</v>
      </c>
      <c r="H77" s="32">
        <f t="shared" si="22"/>
        <v>14.4</v>
      </c>
      <c r="I77" s="32">
        <f t="shared" si="22"/>
        <v>14.4</v>
      </c>
      <c r="J77" s="28">
        <f t="shared" si="23"/>
        <v>100</v>
      </c>
    </row>
    <row r="78" spans="1:11" ht="23.25" customHeight="1" x14ac:dyDescent="0.25">
      <c r="A78" s="29" t="s">
        <v>108</v>
      </c>
      <c r="B78" s="30">
        <v>758</v>
      </c>
      <c r="C78" s="31" t="s">
        <v>10</v>
      </c>
      <c r="D78" s="31" t="s">
        <v>45</v>
      </c>
      <c r="E78" s="45">
        <v>6180090020</v>
      </c>
      <c r="F78" s="31" t="s">
        <v>26</v>
      </c>
      <c r="G78" s="32">
        <v>14.4</v>
      </c>
      <c r="H78" s="32">
        <v>14.4</v>
      </c>
      <c r="I78" s="32">
        <v>14.4</v>
      </c>
      <c r="J78" s="28">
        <f t="shared" si="23"/>
        <v>100</v>
      </c>
    </row>
    <row r="79" spans="1:11" ht="32.4" customHeight="1" x14ac:dyDescent="0.25">
      <c r="A79" s="29" t="s">
        <v>22</v>
      </c>
      <c r="B79" s="30">
        <v>758</v>
      </c>
      <c r="C79" s="31" t="s">
        <v>10</v>
      </c>
      <c r="D79" s="31" t="s">
        <v>45</v>
      </c>
      <c r="E79" s="45">
        <v>6180090030</v>
      </c>
      <c r="F79" s="31" t="s">
        <v>23</v>
      </c>
      <c r="G79" s="32">
        <f t="shared" ref="G79:I86" si="24">G80</f>
        <v>0</v>
      </c>
      <c r="H79" s="32">
        <f t="shared" si="24"/>
        <v>5</v>
      </c>
      <c r="I79" s="32">
        <f t="shared" si="24"/>
        <v>0</v>
      </c>
      <c r="J79" s="28">
        <f t="shared" si="3"/>
        <v>0</v>
      </c>
    </row>
    <row r="80" spans="1:11" ht="32.4" customHeight="1" x14ac:dyDescent="0.25">
      <c r="A80" s="29" t="s">
        <v>24</v>
      </c>
      <c r="B80" s="30">
        <v>758</v>
      </c>
      <c r="C80" s="31" t="s">
        <v>10</v>
      </c>
      <c r="D80" s="31" t="s">
        <v>45</v>
      </c>
      <c r="E80" s="45">
        <v>6180090030</v>
      </c>
      <c r="F80" s="31" t="s">
        <v>25</v>
      </c>
      <c r="G80" s="32">
        <f t="shared" si="24"/>
        <v>0</v>
      </c>
      <c r="H80" s="32">
        <f t="shared" si="24"/>
        <v>5</v>
      </c>
      <c r="I80" s="32">
        <f t="shared" si="24"/>
        <v>0</v>
      </c>
      <c r="J80" s="28">
        <f t="shared" si="3"/>
        <v>0</v>
      </c>
    </row>
    <row r="81" spans="1:10" ht="30.6" customHeight="1" x14ac:dyDescent="0.25">
      <c r="A81" s="29" t="s">
        <v>120</v>
      </c>
      <c r="B81" s="30">
        <v>758</v>
      </c>
      <c r="C81" s="31" t="s">
        <v>10</v>
      </c>
      <c r="D81" s="31" t="s">
        <v>45</v>
      </c>
      <c r="E81" s="45">
        <v>6180090030</v>
      </c>
      <c r="F81" s="31" t="s">
        <v>26</v>
      </c>
      <c r="G81" s="32">
        <v>0</v>
      </c>
      <c r="H81" s="32">
        <v>5</v>
      </c>
      <c r="I81" s="32">
        <v>0</v>
      </c>
      <c r="J81" s="28">
        <f t="shared" si="3"/>
        <v>0</v>
      </c>
    </row>
    <row r="82" spans="1:10" ht="36" customHeight="1" x14ac:dyDescent="0.25">
      <c r="A82" s="29" t="s">
        <v>22</v>
      </c>
      <c r="B82" s="30">
        <v>758</v>
      </c>
      <c r="C82" s="31" t="s">
        <v>10</v>
      </c>
      <c r="D82" s="31" t="s">
        <v>45</v>
      </c>
      <c r="E82" s="45">
        <v>6180090040</v>
      </c>
      <c r="F82" s="31" t="s">
        <v>23</v>
      </c>
      <c r="G82" s="32">
        <f t="shared" si="24"/>
        <v>0</v>
      </c>
      <c r="H82" s="32">
        <f t="shared" si="24"/>
        <v>5</v>
      </c>
      <c r="I82" s="32">
        <f t="shared" si="24"/>
        <v>0</v>
      </c>
      <c r="J82" s="28">
        <f t="shared" ref="J82:J84" si="25">I82*100/H82</f>
        <v>0</v>
      </c>
    </row>
    <row r="83" spans="1:10" ht="30.6" customHeight="1" x14ac:dyDescent="0.25">
      <c r="A83" s="29" t="s">
        <v>24</v>
      </c>
      <c r="B83" s="30">
        <v>758</v>
      </c>
      <c r="C83" s="31" t="s">
        <v>10</v>
      </c>
      <c r="D83" s="31" t="s">
        <v>45</v>
      </c>
      <c r="E83" s="45">
        <v>6180090040</v>
      </c>
      <c r="F83" s="31" t="s">
        <v>25</v>
      </c>
      <c r="G83" s="32">
        <f t="shared" si="24"/>
        <v>0</v>
      </c>
      <c r="H83" s="32">
        <f t="shared" si="24"/>
        <v>5</v>
      </c>
      <c r="I83" s="32">
        <f t="shared" si="24"/>
        <v>0</v>
      </c>
      <c r="J83" s="28">
        <f t="shared" si="25"/>
        <v>0</v>
      </c>
    </row>
    <row r="84" spans="1:10" ht="31.2" customHeight="1" x14ac:dyDescent="0.25">
      <c r="A84" s="29" t="s">
        <v>120</v>
      </c>
      <c r="B84" s="30">
        <v>758</v>
      </c>
      <c r="C84" s="31" t="s">
        <v>10</v>
      </c>
      <c r="D84" s="31" t="s">
        <v>45</v>
      </c>
      <c r="E84" s="45">
        <v>6180090040</v>
      </c>
      <c r="F84" s="31" t="s">
        <v>26</v>
      </c>
      <c r="G84" s="32">
        <v>0</v>
      </c>
      <c r="H84" s="32">
        <v>5</v>
      </c>
      <c r="I84" s="32">
        <v>0</v>
      </c>
      <c r="J84" s="28">
        <f t="shared" si="25"/>
        <v>0</v>
      </c>
    </row>
    <row r="85" spans="1:10" ht="37.799999999999997" customHeight="1" x14ac:dyDescent="0.25">
      <c r="A85" s="29" t="s">
        <v>22</v>
      </c>
      <c r="B85" s="30">
        <v>758</v>
      </c>
      <c r="C85" s="31" t="s">
        <v>10</v>
      </c>
      <c r="D85" s="31" t="s">
        <v>45</v>
      </c>
      <c r="E85" s="45">
        <v>6180090050</v>
      </c>
      <c r="F85" s="31" t="s">
        <v>23</v>
      </c>
      <c r="G85" s="32">
        <f t="shared" si="24"/>
        <v>2.5</v>
      </c>
      <c r="H85" s="32">
        <f t="shared" si="24"/>
        <v>5</v>
      </c>
      <c r="I85" s="32">
        <f t="shared" si="24"/>
        <v>0</v>
      </c>
      <c r="J85" s="28">
        <f t="shared" ref="J85:J92" si="26">I85*100/H85</f>
        <v>0</v>
      </c>
    </row>
    <row r="86" spans="1:10" ht="32.4" customHeight="1" x14ac:dyDescent="0.25">
      <c r="A86" s="29" t="s">
        <v>24</v>
      </c>
      <c r="B86" s="30">
        <v>758</v>
      </c>
      <c r="C86" s="31" t="s">
        <v>10</v>
      </c>
      <c r="D86" s="31" t="s">
        <v>45</v>
      </c>
      <c r="E86" s="45">
        <v>6180090050</v>
      </c>
      <c r="F86" s="31" t="s">
        <v>25</v>
      </c>
      <c r="G86" s="32">
        <f t="shared" si="24"/>
        <v>2.5</v>
      </c>
      <c r="H86" s="32">
        <f t="shared" si="24"/>
        <v>5</v>
      </c>
      <c r="I86" s="32">
        <f t="shared" si="24"/>
        <v>0</v>
      </c>
      <c r="J86" s="28">
        <f t="shared" si="26"/>
        <v>0</v>
      </c>
    </row>
    <row r="87" spans="1:10" ht="23.25" customHeight="1" x14ac:dyDescent="0.25">
      <c r="A87" s="29" t="s">
        <v>108</v>
      </c>
      <c r="B87" s="30">
        <v>758</v>
      </c>
      <c r="C87" s="31" t="s">
        <v>10</v>
      </c>
      <c r="D87" s="31" t="s">
        <v>45</v>
      </c>
      <c r="E87" s="45">
        <v>6180090050</v>
      </c>
      <c r="F87" s="31" t="s">
        <v>26</v>
      </c>
      <c r="G87" s="32">
        <v>2.5</v>
      </c>
      <c r="H87" s="32">
        <v>5</v>
      </c>
      <c r="I87" s="32">
        <v>0</v>
      </c>
      <c r="J87" s="28">
        <f t="shared" si="26"/>
        <v>0</v>
      </c>
    </row>
    <row r="88" spans="1:10" ht="27.6" customHeight="1" x14ac:dyDescent="0.25">
      <c r="A88" s="29" t="s">
        <v>22</v>
      </c>
      <c r="B88" s="30">
        <v>758</v>
      </c>
      <c r="C88" s="31" t="s">
        <v>10</v>
      </c>
      <c r="D88" s="31" t="s">
        <v>45</v>
      </c>
      <c r="E88" s="45">
        <v>6190000200</v>
      </c>
      <c r="F88" s="31" t="s">
        <v>23</v>
      </c>
      <c r="G88" s="32">
        <f t="shared" ref="G88:I89" si="27">G89</f>
        <v>420.6</v>
      </c>
      <c r="H88" s="32">
        <f>H89</f>
        <v>5</v>
      </c>
      <c r="I88" s="32">
        <f t="shared" si="27"/>
        <v>0</v>
      </c>
      <c r="J88" s="28">
        <f t="shared" si="26"/>
        <v>0</v>
      </c>
    </row>
    <row r="89" spans="1:10" ht="31.2" customHeight="1" x14ac:dyDescent="0.25">
      <c r="A89" s="29" t="s">
        <v>24</v>
      </c>
      <c r="B89" s="30">
        <v>758</v>
      </c>
      <c r="C89" s="31" t="s">
        <v>10</v>
      </c>
      <c r="D89" s="31" t="s">
        <v>45</v>
      </c>
      <c r="E89" s="45">
        <v>6190000200</v>
      </c>
      <c r="F89" s="31" t="s">
        <v>25</v>
      </c>
      <c r="G89" s="32">
        <f>G90+G91</f>
        <v>420.6</v>
      </c>
      <c r="H89" s="32">
        <f t="shared" si="27"/>
        <v>5</v>
      </c>
      <c r="I89" s="32">
        <f t="shared" si="27"/>
        <v>0</v>
      </c>
      <c r="J89" s="28">
        <f t="shared" si="26"/>
        <v>0</v>
      </c>
    </row>
    <row r="90" spans="1:10" ht="23.25" customHeight="1" x14ac:dyDescent="0.25">
      <c r="A90" s="29" t="s">
        <v>108</v>
      </c>
      <c r="B90" s="30">
        <v>758</v>
      </c>
      <c r="C90" s="31" t="s">
        <v>10</v>
      </c>
      <c r="D90" s="31" t="s">
        <v>45</v>
      </c>
      <c r="E90" s="45">
        <v>6190000200</v>
      </c>
      <c r="F90" s="31" t="s">
        <v>26</v>
      </c>
      <c r="G90" s="32">
        <v>106.4</v>
      </c>
      <c r="H90" s="32">
        <v>5</v>
      </c>
      <c r="I90" s="32">
        <v>0</v>
      </c>
      <c r="J90" s="28">
        <f t="shared" si="26"/>
        <v>0</v>
      </c>
    </row>
    <row r="91" spans="1:10" ht="23.25" customHeight="1" x14ac:dyDescent="0.25">
      <c r="A91" s="29" t="s">
        <v>109</v>
      </c>
      <c r="B91" s="30">
        <v>758</v>
      </c>
      <c r="C91" s="31" t="s">
        <v>10</v>
      </c>
      <c r="D91" s="31" t="s">
        <v>45</v>
      </c>
      <c r="E91" s="45">
        <v>6190000200</v>
      </c>
      <c r="F91" s="31" t="s">
        <v>110</v>
      </c>
      <c r="G91" s="32">
        <v>314.2</v>
      </c>
      <c r="H91" s="32">
        <v>0</v>
      </c>
      <c r="I91" s="32">
        <v>0</v>
      </c>
      <c r="J91" s="28" t="e">
        <f t="shared" si="26"/>
        <v>#DIV/0!</v>
      </c>
    </row>
    <row r="92" spans="1:10" ht="23.25" customHeight="1" x14ac:dyDescent="0.25">
      <c r="A92" s="29" t="s">
        <v>200</v>
      </c>
      <c r="B92" s="30">
        <v>758</v>
      </c>
      <c r="C92" s="31" t="s">
        <v>10</v>
      </c>
      <c r="D92" s="31" t="s">
        <v>45</v>
      </c>
      <c r="E92" s="45">
        <v>6190000200</v>
      </c>
      <c r="F92" s="31" t="s">
        <v>115</v>
      </c>
      <c r="G92" s="32">
        <v>16.3</v>
      </c>
      <c r="H92" s="32">
        <v>0</v>
      </c>
      <c r="I92" s="32">
        <v>0</v>
      </c>
      <c r="J92" s="28" t="e">
        <f t="shared" si="26"/>
        <v>#DIV/0!</v>
      </c>
    </row>
    <row r="93" spans="1:10" ht="23.25" customHeight="1" x14ac:dyDescent="0.25">
      <c r="A93" s="29" t="s">
        <v>116</v>
      </c>
      <c r="B93" s="30">
        <v>758</v>
      </c>
      <c r="C93" s="31" t="s">
        <v>10</v>
      </c>
      <c r="D93" s="31" t="s">
        <v>45</v>
      </c>
      <c r="E93" s="45">
        <v>6190000200</v>
      </c>
      <c r="F93" s="31" t="s">
        <v>117</v>
      </c>
      <c r="G93" s="32">
        <v>26.4</v>
      </c>
      <c r="H93" s="32">
        <v>0</v>
      </c>
      <c r="I93" s="32">
        <v>0</v>
      </c>
      <c r="J93" s="28"/>
    </row>
    <row r="94" spans="1:10" ht="22.5" customHeight="1" x14ac:dyDescent="0.25">
      <c r="A94" s="29" t="s">
        <v>47</v>
      </c>
      <c r="B94" s="30">
        <v>758</v>
      </c>
      <c r="C94" s="31" t="s">
        <v>10</v>
      </c>
      <c r="D94" s="31" t="s">
        <v>45</v>
      </c>
      <c r="E94" s="45">
        <v>6190000401</v>
      </c>
      <c r="F94" s="31" t="s">
        <v>48</v>
      </c>
      <c r="G94" s="32">
        <f t="shared" ref="G94:I96" si="28">G95</f>
        <v>78.5</v>
      </c>
      <c r="H94" s="32">
        <f t="shared" si="28"/>
        <v>95.6</v>
      </c>
      <c r="I94" s="32">
        <f t="shared" si="28"/>
        <v>95.6</v>
      </c>
      <c r="J94" s="28">
        <f t="shared" ref="J94:J95" si="29">I94*100/H94</f>
        <v>100</v>
      </c>
    </row>
    <row r="95" spans="1:10" ht="22.5" customHeight="1" x14ac:dyDescent="0.25">
      <c r="A95" s="29" t="s">
        <v>49</v>
      </c>
      <c r="B95" s="30">
        <v>758</v>
      </c>
      <c r="C95" s="31" t="s">
        <v>10</v>
      </c>
      <c r="D95" s="31" t="s">
        <v>45</v>
      </c>
      <c r="E95" s="45">
        <v>6190000401</v>
      </c>
      <c r="F95" s="31" t="s">
        <v>50</v>
      </c>
      <c r="G95" s="32">
        <v>78.5</v>
      </c>
      <c r="H95" s="32">
        <v>95.6</v>
      </c>
      <c r="I95" s="32">
        <v>95.6</v>
      </c>
      <c r="J95" s="28">
        <f t="shared" si="29"/>
        <v>100</v>
      </c>
    </row>
    <row r="96" spans="1:10" ht="22.5" customHeight="1" x14ac:dyDescent="0.25">
      <c r="A96" s="29" t="s">
        <v>47</v>
      </c>
      <c r="B96" s="30">
        <v>758</v>
      </c>
      <c r="C96" s="31" t="s">
        <v>10</v>
      </c>
      <c r="D96" s="31" t="s">
        <v>45</v>
      </c>
      <c r="E96" s="45">
        <v>6190000402</v>
      </c>
      <c r="F96" s="31" t="s">
        <v>48</v>
      </c>
      <c r="G96" s="32">
        <f t="shared" si="28"/>
        <v>0.6</v>
      </c>
      <c r="H96" s="32">
        <f t="shared" si="28"/>
        <v>23.2</v>
      </c>
      <c r="I96" s="32">
        <f t="shared" si="28"/>
        <v>23.2</v>
      </c>
      <c r="J96" s="28">
        <f t="shared" ref="J96:J97" si="30">I96*100/H96</f>
        <v>100</v>
      </c>
    </row>
    <row r="97" spans="1:10" ht="22.5" customHeight="1" x14ac:dyDescent="0.25">
      <c r="A97" s="29" t="s">
        <v>49</v>
      </c>
      <c r="B97" s="30">
        <v>758</v>
      </c>
      <c r="C97" s="31" t="s">
        <v>10</v>
      </c>
      <c r="D97" s="31" t="s">
        <v>45</v>
      </c>
      <c r="E97" s="45">
        <v>6190000402</v>
      </c>
      <c r="F97" s="31" t="s">
        <v>50</v>
      </c>
      <c r="G97" s="32">
        <v>0.6</v>
      </c>
      <c r="H97" s="32">
        <v>23.2</v>
      </c>
      <c r="I97" s="32">
        <v>23.2</v>
      </c>
      <c r="J97" s="28">
        <f t="shared" si="30"/>
        <v>100</v>
      </c>
    </row>
    <row r="98" spans="1:10" ht="22.5" customHeight="1" x14ac:dyDescent="0.25">
      <c r="A98" s="34" t="s">
        <v>226</v>
      </c>
      <c r="B98" s="37">
        <v>758</v>
      </c>
      <c r="C98" s="35" t="s">
        <v>10</v>
      </c>
      <c r="D98" s="35" t="s">
        <v>45</v>
      </c>
      <c r="E98" s="98">
        <v>6201000110</v>
      </c>
      <c r="F98" s="35" t="s">
        <v>23</v>
      </c>
      <c r="G98" s="36">
        <f>G99</f>
        <v>11.5</v>
      </c>
      <c r="H98" s="36">
        <f>H99</f>
        <v>20</v>
      </c>
      <c r="I98" s="36">
        <f>I99</f>
        <v>0</v>
      </c>
      <c r="J98" s="38">
        <f>J99</f>
        <v>0</v>
      </c>
    </row>
    <row r="99" spans="1:10" ht="28.8" customHeight="1" x14ac:dyDescent="0.25">
      <c r="A99" s="29" t="s">
        <v>22</v>
      </c>
      <c r="B99" s="30">
        <v>758</v>
      </c>
      <c r="C99" s="31" t="s">
        <v>10</v>
      </c>
      <c r="D99" s="31" t="s">
        <v>45</v>
      </c>
      <c r="E99" s="45">
        <v>6201000110</v>
      </c>
      <c r="F99" s="31" t="s">
        <v>23</v>
      </c>
      <c r="G99" s="32">
        <f t="shared" ref="G99:I100" si="31">G100</f>
        <v>11.5</v>
      </c>
      <c r="H99" s="32">
        <f t="shared" si="31"/>
        <v>20</v>
      </c>
      <c r="I99" s="32">
        <f t="shared" si="31"/>
        <v>0</v>
      </c>
      <c r="J99" s="28">
        <f t="shared" ref="J99:J101" si="32">I99*100/H99</f>
        <v>0</v>
      </c>
    </row>
    <row r="100" spans="1:10" ht="28.8" customHeight="1" x14ac:dyDescent="0.25">
      <c r="A100" s="29" t="s">
        <v>24</v>
      </c>
      <c r="B100" s="30">
        <v>758</v>
      </c>
      <c r="C100" s="31" t="s">
        <v>10</v>
      </c>
      <c r="D100" s="31" t="s">
        <v>45</v>
      </c>
      <c r="E100" s="45">
        <v>6201000110</v>
      </c>
      <c r="F100" s="31" t="s">
        <v>25</v>
      </c>
      <c r="G100" s="32">
        <f t="shared" si="31"/>
        <v>11.5</v>
      </c>
      <c r="H100" s="32">
        <f t="shared" si="31"/>
        <v>20</v>
      </c>
      <c r="I100" s="32">
        <f t="shared" si="31"/>
        <v>0</v>
      </c>
      <c r="J100" s="28">
        <f t="shared" si="32"/>
        <v>0</v>
      </c>
    </row>
    <row r="101" spans="1:10" ht="23.25" customHeight="1" x14ac:dyDescent="0.25">
      <c r="A101" s="29" t="s">
        <v>146</v>
      </c>
      <c r="B101" s="30">
        <v>758</v>
      </c>
      <c r="C101" s="31" t="s">
        <v>10</v>
      </c>
      <c r="D101" s="31" t="s">
        <v>45</v>
      </c>
      <c r="E101" s="45">
        <v>6201000110</v>
      </c>
      <c r="F101" s="31" t="s">
        <v>26</v>
      </c>
      <c r="G101" s="32">
        <v>11.5</v>
      </c>
      <c r="H101" s="32">
        <v>20</v>
      </c>
      <c r="I101" s="32">
        <v>0</v>
      </c>
      <c r="J101" s="28">
        <f t="shared" si="32"/>
        <v>0</v>
      </c>
    </row>
    <row r="102" spans="1:10" ht="19.5" customHeight="1" x14ac:dyDescent="0.25">
      <c r="A102" s="29" t="s">
        <v>171</v>
      </c>
      <c r="B102" s="30">
        <v>758</v>
      </c>
      <c r="C102" s="31" t="s">
        <v>10</v>
      </c>
      <c r="D102" s="31" t="s">
        <v>45</v>
      </c>
      <c r="E102" s="31" t="s">
        <v>52</v>
      </c>
      <c r="F102" s="31"/>
      <c r="G102" s="32">
        <f>G103+G107+G111+G115+G119+G123</f>
        <v>2</v>
      </c>
      <c r="H102" s="32">
        <f>H103+H107+H111+H115+H119+H123</f>
        <v>37</v>
      </c>
      <c r="I102" s="32">
        <f>I103+I107+I111+I115+I119+I123</f>
        <v>21</v>
      </c>
      <c r="J102" s="28">
        <f t="shared" si="3"/>
        <v>56.756756756756758</v>
      </c>
    </row>
    <row r="103" spans="1:10" ht="74.400000000000006" customHeight="1" x14ac:dyDescent="0.25">
      <c r="A103" s="46" t="s">
        <v>204</v>
      </c>
      <c r="B103" s="40">
        <v>758</v>
      </c>
      <c r="C103" s="47" t="s">
        <v>10</v>
      </c>
      <c r="D103" s="47" t="s">
        <v>45</v>
      </c>
      <c r="E103" s="47" t="s">
        <v>122</v>
      </c>
      <c r="F103" s="47"/>
      <c r="G103" s="32">
        <f t="shared" ref="G103:I103" si="33">G104</f>
        <v>0</v>
      </c>
      <c r="H103" s="48">
        <f t="shared" si="33"/>
        <v>10</v>
      </c>
      <c r="I103" s="48">
        <f t="shared" si="33"/>
        <v>1</v>
      </c>
      <c r="J103" s="28">
        <f t="shared" ref="J103" si="34">I103*100/H103</f>
        <v>10</v>
      </c>
    </row>
    <row r="104" spans="1:10" ht="28.8" customHeight="1" x14ac:dyDescent="0.25">
      <c r="A104" s="49" t="s">
        <v>22</v>
      </c>
      <c r="B104" s="40">
        <v>758</v>
      </c>
      <c r="C104" s="47" t="s">
        <v>10</v>
      </c>
      <c r="D104" s="47" t="s">
        <v>45</v>
      </c>
      <c r="E104" s="47" t="s">
        <v>122</v>
      </c>
      <c r="F104" s="47" t="s">
        <v>23</v>
      </c>
      <c r="G104" s="32">
        <f t="shared" ref="G104:I104" si="35">G105</f>
        <v>0</v>
      </c>
      <c r="H104" s="48">
        <f t="shared" si="35"/>
        <v>10</v>
      </c>
      <c r="I104" s="48">
        <f t="shared" si="35"/>
        <v>1</v>
      </c>
      <c r="J104" s="28">
        <f t="shared" ref="J104:J105" si="36">I104*100/H104</f>
        <v>10</v>
      </c>
    </row>
    <row r="105" spans="1:10" ht="31.8" customHeight="1" x14ac:dyDescent="0.25">
      <c r="A105" s="49" t="s">
        <v>24</v>
      </c>
      <c r="B105" s="40">
        <v>758</v>
      </c>
      <c r="C105" s="47" t="s">
        <v>10</v>
      </c>
      <c r="D105" s="47" t="s">
        <v>45</v>
      </c>
      <c r="E105" s="47" t="s">
        <v>122</v>
      </c>
      <c r="F105" s="47" t="s">
        <v>25</v>
      </c>
      <c r="G105" s="32">
        <f t="shared" ref="G105:I105" si="37">G106</f>
        <v>0</v>
      </c>
      <c r="H105" s="48">
        <f t="shared" si="37"/>
        <v>10</v>
      </c>
      <c r="I105" s="48">
        <f t="shared" si="37"/>
        <v>1</v>
      </c>
      <c r="J105" s="28">
        <f t="shared" si="36"/>
        <v>10</v>
      </c>
    </row>
    <row r="106" spans="1:10" ht="27.75" customHeight="1" x14ac:dyDescent="0.25">
      <c r="A106" s="49" t="s">
        <v>108</v>
      </c>
      <c r="B106" s="40">
        <v>758</v>
      </c>
      <c r="C106" s="47" t="s">
        <v>10</v>
      </c>
      <c r="D106" s="47" t="s">
        <v>45</v>
      </c>
      <c r="E106" s="47" t="s">
        <v>122</v>
      </c>
      <c r="F106" s="47" t="s">
        <v>26</v>
      </c>
      <c r="G106" s="32">
        <v>0</v>
      </c>
      <c r="H106" s="48">
        <v>10</v>
      </c>
      <c r="I106" s="48">
        <v>1</v>
      </c>
      <c r="J106" s="28">
        <f t="shared" ref="J106" si="38">I106*100/H106</f>
        <v>10</v>
      </c>
    </row>
    <row r="107" spans="1:10" ht="40.799999999999997" customHeight="1" x14ac:dyDescent="0.25">
      <c r="A107" s="50" t="s">
        <v>203</v>
      </c>
      <c r="B107" s="30">
        <v>758</v>
      </c>
      <c r="C107" s="51" t="s">
        <v>10</v>
      </c>
      <c r="D107" s="51" t="s">
        <v>45</v>
      </c>
      <c r="E107" s="51" t="s">
        <v>53</v>
      </c>
      <c r="F107" s="51"/>
      <c r="G107" s="32">
        <f t="shared" ref="G107:I107" si="39">G108</f>
        <v>1</v>
      </c>
      <c r="H107" s="52">
        <f t="shared" si="39"/>
        <v>25</v>
      </c>
      <c r="I107" s="52">
        <f t="shared" si="39"/>
        <v>19</v>
      </c>
      <c r="J107" s="28">
        <f t="shared" ref="J107" si="40">I107*100/H107</f>
        <v>76</v>
      </c>
    </row>
    <row r="108" spans="1:10" ht="31.8" customHeight="1" x14ac:dyDescent="0.25">
      <c r="A108" s="53" t="s">
        <v>22</v>
      </c>
      <c r="B108" s="30">
        <v>758</v>
      </c>
      <c r="C108" s="51" t="s">
        <v>10</v>
      </c>
      <c r="D108" s="51" t="s">
        <v>45</v>
      </c>
      <c r="E108" s="51" t="s">
        <v>53</v>
      </c>
      <c r="F108" s="51" t="s">
        <v>23</v>
      </c>
      <c r="G108" s="32">
        <f t="shared" ref="G108:I108" si="41">G109</f>
        <v>1</v>
      </c>
      <c r="H108" s="52">
        <f t="shared" si="41"/>
        <v>25</v>
      </c>
      <c r="I108" s="52">
        <f t="shared" si="41"/>
        <v>19</v>
      </c>
      <c r="J108" s="28">
        <f t="shared" ref="J108" si="42">I108*100/H108</f>
        <v>76</v>
      </c>
    </row>
    <row r="109" spans="1:10" ht="27.75" customHeight="1" x14ac:dyDescent="0.25">
      <c r="A109" s="53" t="s">
        <v>24</v>
      </c>
      <c r="B109" s="30">
        <v>758</v>
      </c>
      <c r="C109" s="51" t="s">
        <v>10</v>
      </c>
      <c r="D109" s="51" t="s">
        <v>45</v>
      </c>
      <c r="E109" s="51" t="s">
        <v>53</v>
      </c>
      <c r="F109" s="51" t="s">
        <v>25</v>
      </c>
      <c r="G109" s="32">
        <f t="shared" ref="G109:I109" si="43">G110</f>
        <v>1</v>
      </c>
      <c r="H109" s="52">
        <f t="shared" si="43"/>
        <v>25</v>
      </c>
      <c r="I109" s="52">
        <f t="shared" si="43"/>
        <v>19</v>
      </c>
      <c r="J109" s="28">
        <f t="shared" ref="J109" si="44">I109*100/H109</f>
        <v>76</v>
      </c>
    </row>
    <row r="110" spans="1:10" ht="24" customHeight="1" x14ac:dyDescent="0.25">
      <c r="A110" s="53" t="s">
        <v>108</v>
      </c>
      <c r="B110" s="30">
        <v>758</v>
      </c>
      <c r="C110" s="51" t="s">
        <v>10</v>
      </c>
      <c r="D110" s="51" t="s">
        <v>45</v>
      </c>
      <c r="E110" s="51" t="s">
        <v>53</v>
      </c>
      <c r="F110" s="51" t="s">
        <v>26</v>
      </c>
      <c r="G110" s="32">
        <v>1</v>
      </c>
      <c r="H110" s="52">
        <v>25</v>
      </c>
      <c r="I110" s="52">
        <v>19</v>
      </c>
      <c r="J110" s="28">
        <f t="shared" ref="J110" si="45">I110*100/H110</f>
        <v>76</v>
      </c>
    </row>
    <row r="111" spans="1:10" s="10" customFormat="1" ht="30.6" hidden="1" customHeight="1" x14ac:dyDescent="0.25">
      <c r="A111" s="54" t="s">
        <v>168</v>
      </c>
      <c r="B111" s="55">
        <v>758</v>
      </c>
      <c r="C111" s="56" t="s">
        <v>10</v>
      </c>
      <c r="D111" s="56" t="s">
        <v>45</v>
      </c>
      <c r="E111" s="56" t="s">
        <v>142</v>
      </c>
      <c r="F111" s="56"/>
      <c r="G111" s="32">
        <f t="shared" ref="G111:I113" si="46">G112</f>
        <v>0</v>
      </c>
      <c r="H111" s="57">
        <f t="shared" si="46"/>
        <v>0</v>
      </c>
      <c r="I111" s="57">
        <f t="shared" si="46"/>
        <v>0</v>
      </c>
      <c r="J111" s="58">
        <v>0</v>
      </c>
    </row>
    <row r="112" spans="1:10" s="10" customFormat="1" ht="37.799999999999997" hidden="1" customHeight="1" x14ac:dyDescent="0.25">
      <c r="A112" s="59" t="s">
        <v>22</v>
      </c>
      <c r="B112" s="55">
        <v>758</v>
      </c>
      <c r="C112" s="56" t="s">
        <v>10</v>
      </c>
      <c r="D112" s="56" t="s">
        <v>45</v>
      </c>
      <c r="E112" s="56" t="s">
        <v>142</v>
      </c>
      <c r="F112" s="56" t="s">
        <v>23</v>
      </c>
      <c r="G112" s="32">
        <f t="shared" si="46"/>
        <v>0</v>
      </c>
      <c r="H112" s="57">
        <f t="shared" si="46"/>
        <v>0</v>
      </c>
      <c r="I112" s="57">
        <f t="shared" si="46"/>
        <v>0</v>
      </c>
      <c r="J112" s="58">
        <v>0</v>
      </c>
    </row>
    <row r="113" spans="1:12" s="10" customFormat="1" ht="40.200000000000003" hidden="1" customHeight="1" x14ac:dyDescent="0.25">
      <c r="A113" s="59" t="s">
        <v>24</v>
      </c>
      <c r="B113" s="55">
        <v>758</v>
      </c>
      <c r="C113" s="56" t="s">
        <v>10</v>
      </c>
      <c r="D113" s="56" t="s">
        <v>45</v>
      </c>
      <c r="E113" s="56" t="s">
        <v>142</v>
      </c>
      <c r="F113" s="56" t="s">
        <v>25</v>
      </c>
      <c r="G113" s="32">
        <f t="shared" si="46"/>
        <v>0</v>
      </c>
      <c r="H113" s="57">
        <f t="shared" si="46"/>
        <v>0</v>
      </c>
      <c r="I113" s="57">
        <f t="shared" si="46"/>
        <v>0</v>
      </c>
      <c r="J113" s="58">
        <v>0</v>
      </c>
    </row>
    <row r="114" spans="1:12" s="10" customFormat="1" ht="32.4" hidden="1" customHeight="1" x14ac:dyDescent="0.25">
      <c r="A114" s="59" t="s">
        <v>108</v>
      </c>
      <c r="B114" s="55">
        <v>758</v>
      </c>
      <c r="C114" s="56" t="s">
        <v>10</v>
      </c>
      <c r="D114" s="56" t="s">
        <v>45</v>
      </c>
      <c r="E114" s="56" t="s">
        <v>142</v>
      </c>
      <c r="F114" s="56" t="s">
        <v>26</v>
      </c>
      <c r="G114" s="32">
        <v>0</v>
      </c>
      <c r="H114" s="57">
        <v>0</v>
      </c>
      <c r="I114" s="57">
        <v>0</v>
      </c>
      <c r="J114" s="58">
        <v>0</v>
      </c>
    </row>
    <row r="115" spans="1:12" ht="27.75" customHeight="1" x14ac:dyDescent="0.25">
      <c r="A115" s="60" t="s">
        <v>202</v>
      </c>
      <c r="B115" s="30">
        <v>758</v>
      </c>
      <c r="C115" s="61" t="s">
        <v>10</v>
      </c>
      <c r="D115" s="61" t="s">
        <v>45</v>
      </c>
      <c r="E115" s="61" t="s">
        <v>169</v>
      </c>
      <c r="F115" s="61"/>
      <c r="G115" s="32">
        <f t="shared" ref="G115:I115" si="47">G116</f>
        <v>1</v>
      </c>
      <c r="H115" s="48">
        <f t="shared" si="47"/>
        <v>1</v>
      </c>
      <c r="I115" s="48">
        <f t="shared" si="47"/>
        <v>1</v>
      </c>
      <c r="J115" s="28">
        <f t="shared" ref="J115:J190" si="48">I115*100/H115</f>
        <v>100</v>
      </c>
    </row>
    <row r="116" spans="1:12" ht="27.75" customHeight="1" x14ac:dyDescent="0.25">
      <c r="A116" s="62" t="s">
        <v>22</v>
      </c>
      <c r="B116" s="30">
        <v>758</v>
      </c>
      <c r="C116" s="61" t="s">
        <v>10</v>
      </c>
      <c r="D116" s="61" t="s">
        <v>45</v>
      </c>
      <c r="E116" s="61" t="s">
        <v>169</v>
      </c>
      <c r="F116" s="61" t="s">
        <v>23</v>
      </c>
      <c r="G116" s="32">
        <f>G117</f>
        <v>1</v>
      </c>
      <c r="H116" s="48">
        <f>H117</f>
        <v>1</v>
      </c>
      <c r="I116" s="48">
        <f>I117</f>
        <v>1</v>
      </c>
      <c r="J116" s="28">
        <f t="shared" si="48"/>
        <v>100</v>
      </c>
    </row>
    <row r="117" spans="1:12" ht="27.75" customHeight="1" x14ac:dyDescent="0.25">
      <c r="A117" s="62" t="s">
        <v>24</v>
      </c>
      <c r="B117" s="30">
        <v>758</v>
      </c>
      <c r="C117" s="61" t="s">
        <v>10</v>
      </c>
      <c r="D117" s="61" t="s">
        <v>45</v>
      </c>
      <c r="E117" s="61" t="s">
        <v>169</v>
      </c>
      <c r="F117" s="61" t="s">
        <v>25</v>
      </c>
      <c r="G117" s="32">
        <f t="shared" ref="G117:I117" si="49">G118</f>
        <v>1</v>
      </c>
      <c r="H117" s="48">
        <f t="shared" si="49"/>
        <v>1</v>
      </c>
      <c r="I117" s="48">
        <f t="shared" si="49"/>
        <v>1</v>
      </c>
      <c r="J117" s="28">
        <f t="shared" si="48"/>
        <v>100</v>
      </c>
    </row>
    <row r="118" spans="1:12" ht="27.75" customHeight="1" x14ac:dyDescent="0.25">
      <c r="A118" s="62" t="s">
        <v>108</v>
      </c>
      <c r="B118" s="30">
        <v>758</v>
      </c>
      <c r="C118" s="61" t="s">
        <v>10</v>
      </c>
      <c r="D118" s="61" t="s">
        <v>45</v>
      </c>
      <c r="E118" s="61" t="s">
        <v>169</v>
      </c>
      <c r="F118" s="61" t="s">
        <v>26</v>
      </c>
      <c r="G118" s="32">
        <v>1</v>
      </c>
      <c r="H118" s="48">
        <v>1</v>
      </c>
      <c r="I118" s="48">
        <v>1</v>
      </c>
      <c r="J118" s="28">
        <f t="shared" si="48"/>
        <v>100</v>
      </c>
    </row>
    <row r="119" spans="1:12" ht="0.6" customHeight="1" x14ac:dyDescent="0.25">
      <c r="A119" s="63" t="s">
        <v>160</v>
      </c>
      <c r="B119" s="30">
        <v>758</v>
      </c>
      <c r="C119" s="51" t="s">
        <v>10</v>
      </c>
      <c r="D119" s="51" t="s">
        <v>45</v>
      </c>
      <c r="E119" s="51" t="s">
        <v>54</v>
      </c>
      <c r="F119" s="51"/>
      <c r="G119" s="32">
        <f t="shared" ref="G119:I119" si="50">G120</f>
        <v>0</v>
      </c>
      <c r="H119" s="52">
        <f t="shared" si="50"/>
        <v>0</v>
      </c>
      <c r="I119" s="52">
        <f t="shared" si="50"/>
        <v>0</v>
      </c>
      <c r="J119" s="28" t="e">
        <f t="shared" si="48"/>
        <v>#DIV/0!</v>
      </c>
    </row>
    <row r="120" spans="1:12" ht="24.6" hidden="1" customHeight="1" x14ac:dyDescent="0.25">
      <c r="A120" s="53" t="s">
        <v>22</v>
      </c>
      <c r="B120" s="30">
        <v>758</v>
      </c>
      <c r="C120" s="51" t="s">
        <v>10</v>
      </c>
      <c r="D120" s="51" t="s">
        <v>45</v>
      </c>
      <c r="E120" s="51" t="s">
        <v>54</v>
      </c>
      <c r="F120" s="51" t="s">
        <v>23</v>
      </c>
      <c r="G120" s="32">
        <f t="shared" ref="G120:I120" si="51">G121</f>
        <v>0</v>
      </c>
      <c r="H120" s="52">
        <f t="shared" si="51"/>
        <v>0</v>
      </c>
      <c r="I120" s="52">
        <f t="shared" si="51"/>
        <v>0</v>
      </c>
      <c r="J120" s="28" t="e">
        <f t="shared" si="48"/>
        <v>#DIV/0!</v>
      </c>
    </row>
    <row r="121" spans="1:12" ht="27.6" hidden="1" customHeight="1" x14ac:dyDescent="0.25">
      <c r="A121" s="53" t="s">
        <v>24</v>
      </c>
      <c r="B121" s="30">
        <v>758</v>
      </c>
      <c r="C121" s="51" t="s">
        <v>10</v>
      </c>
      <c r="D121" s="51" t="s">
        <v>45</v>
      </c>
      <c r="E121" s="51" t="s">
        <v>54</v>
      </c>
      <c r="F121" s="51" t="s">
        <v>25</v>
      </c>
      <c r="G121" s="32">
        <f t="shared" ref="G121:I121" si="52">G122</f>
        <v>0</v>
      </c>
      <c r="H121" s="52">
        <f t="shared" si="52"/>
        <v>0</v>
      </c>
      <c r="I121" s="52">
        <f t="shared" si="52"/>
        <v>0</v>
      </c>
      <c r="J121" s="28" t="e">
        <f t="shared" si="48"/>
        <v>#DIV/0!</v>
      </c>
    </row>
    <row r="122" spans="1:12" ht="27.6" hidden="1" customHeight="1" x14ac:dyDescent="0.25">
      <c r="A122" s="53" t="s">
        <v>108</v>
      </c>
      <c r="B122" s="30">
        <v>758</v>
      </c>
      <c r="C122" s="51" t="s">
        <v>10</v>
      </c>
      <c r="D122" s="51" t="s">
        <v>45</v>
      </c>
      <c r="E122" s="51" t="s">
        <v>54</v>
      </c>
      <c r="F122" s="51" t="s">
        <v>26</v>
      </c>
      <c r="G122" s="32">
        <v>0</v>
      </c>
      <c r="H122" s="52">
        <v>0</v>
      </c>
      <c r="I122" s="52">
        <v>0</v>
      </c>
      <c r="J122" s="28" t="e">
        <f t="shared" si="48"/>
        <v>#DIV/0!</v>
      </c>
    </row>
    <row r="123" spans="1:12" ht="84" customHeight="1" x14ac:dyDescent="0.25">
      <c r="A123" s="64" t="s">
        <v>201</v>
      </c>
      <c r="B123" s="30">
        <v>758</v>
      </c>
      <c r="C123" s="61" t="s">
        <v>10</v>
      </c>
      <c r="D123" s="61" t="s">
        <v>45</v>
      </c>
      <c r="E123" s="61" t="s">
        <v>170</v>
      </c>
      <c r="F123" s="61"/>
      <c r="G123" s="32">
        <f t="shared" ref="G123:I123" si="53">G124</f>
        <v>0</v>
      </c>
      <c r="H123" s="48">
        <f t="shared" si="53"/>
        <v>1</v>
      </c>
      <c r="I123" s="48">
        <f t="shared" si="53"/>
        <v>0</v>
      </c>
      <c r="J123" s="28">
        <f t="shared" si="48"/>
        <v>0</v>
      </c>
    </row>
    <row r="124" spans="1:12" ht="27.75" customHeight="1" x14ac:dyDescent="0.25">
      <c r="A124" s="62" t="s">
        <v>22</v>
      </c>
      <c r="B124" s="30">
        <v>758</v>
      </c>
      <c r="C124" s="61" t="s">
        <v>10</v>
      </c>
      <c r="D124" s="61" t="s">
        <v>45</v>
      </c>
      <c r="E124" s="61" t="s">
        <v>170</v>
      </c>
      <c r="F124" s="61" t="s">
        <v>23</v>
      </c>
      <c r="G124" s="32">
        <f t="shared" ref="G124:I124" si="54">G125</f>
        <v>0</v>
      </c>
      <c r="H124" s="48">
        <f t="shared" si="54"/>
        <v>1</v>
      </c>
      <c r="I124" s="48">
        <f t="shared" si="54"/>
        <v>0</v>
      </c>
      <c r="J124" s="28">
        <f t="shared" si="48"/>
        <v>0</v>
      </c>
    </row>
    <row r="125" spans="1:12" ht="27.75" customHeight="1" x14ac:dyDescent="0.25">
      <c r="A125" s="62" t="s">
        <v>24</v>
      </c>
      <c r="B125" s="30">
        <v>758</v>
      </c>
      <c r="C125" s="61" t="s">
        <v>10</v>
      </c>
      <c r="D125" s="61" t="s">
        <v>45</v>
      </c>
      <c r="E125" s="61" t="s">
        <v>170</v>
      </c>
      <c r="F125" s="61" t="s">
        <v>25</v>
      </c>
      <c r="G125" s="32">
        <f t="shared" ref="G125:I125" si="55">G126</f>
        <v>0</v>
      </c>
      <c r="H125" s="48">
        <f t="shared" si="55"/>
        <v>1</v>
      </c>
      <c r="I125" s="48">
        <f t="shared" si="55"/>
        <v>0</v>
      </c>
      <c r="J125" s="28">
        <f t="shared" si="48"/>
        <v>0</v>
      </c>
    </row>
    <row r="126" spans="1:12" ht="27.75" customHeight="1" x14ac:dyDescent="0.25">
      <c r="A126" s="62" t="s">
        <v>108</v>
      </c>
      <c r="B126" s="30">
        <v>758</v>
      </c>
      <c r="C126" s="61" t="s">
        <v>10</v>
      </c>
      <c r="D126" s="61" t="s">
        <v>45</v>
      </c>
      <c r="E126" s="61" t="s">
        <v>170</v>
      </c>
      <c r="F126" s="61" t="s">
        <v>26</v>
      </c>
      <c r="G126" s="32">
        <v>0</v>
      </c>
      <c r="H126" s="48">
        <v>1</v>
      </c>
      <c r="I126" s="48">
        <v>0</v>
      </c>
      <c r="J126" s="28">
        <f t="shared" si="48"/>
        <v>0</v>
      </c>
    </row>
    <row r="127" spans="1:12" s="6" customFormat="1" ht="21.9" customHeight="1" x14ac:dyDescent="0.25">
      <c r="A127" s="24" t="s">
        <v>55</v>
      </c>
      <c r="B127" s="30">
        <v>758</v>
      </c>
      <c r="C127" s="26" t="s">
        <v>13</v>
      </c>
      <c r="D127" s="26" t="s">
        <v>11</v>
      </c>
      <c r="E127" s="26"/>
      <c r="F127" s="26"/>
      <c r="G127" s="27">
        <f t="shared" ref="G127:I130" si="56">G128</f>
        <v>241.6</v>
      </c>
      <c r="H127" s="27">
        <f t="shared" si="56"/>
        <v>260</v>
      </c>
      <c r="I127" s="27">
        <f t="shared" si="56"/>
        <v>260</v>
      </c>
      <c r="J127" s="28">
        <f t="shared" si="48"/>
        <v>100</v>
      </c>
      <c r="L127" s="9"/>
    </row>
    <row r="128" spans="1:12" ht="21.9" customHeight="1" x14ac:dyDescent="0.25">
      <c r="A128" s="29" t="s">
        <v>56</v>
      </c>
      <c r="B128" s="30">
        <v>758</v>
      </c>
      <c r="C128" s="31" t="s">
        <v>13</v>
      </c>
      <c r="D128" s="31" t="s">
        <v>57</v>
      </c>
      <c r="E128" s="31"/>
      <c r="F128" s="31"/>
      <c r="G128" s="32">
        <f t="shared" si="56"/>
        <v>241.6</v>
      </c>
      <c r="H128" s="32">
        <f t="shared" si="56"/>
        <v>260</v>
      </c>
      <c r="I128" s="32">
        <f t="shared" si="56"/>
        <v>260</v>
      </c>
      <c r="J128" s="28">
        <f t="shared" si="48"/>
        <v>100</v>
      </c>
    </row>
    <row r="129" spans="1:10" ht="33.6" customHeight="1" x14ac:dyDescent="0.25">
      <c r="A129" s="29" t="s">
        <v>192</v>
      </c>
      <c r="B129" s="30">
        <v>758</v>
      </c>
      <c r="C129" s="31" t="s">
        <v>13</v>
      </c>
      <c r="D129" s="31" t="s">
        <v>57</v>
      </c>
      <c r="E129" s="31" t="s">
        <v>58</v>
      </c>
      <c r="F129" s="31"/>
      <c r="G129" s="32">
        <f t="shared" si="56"/>
        <v>241.6</v>
      </c>
      <c r="H129" s="32">
        <f t="shared" si="56"/>
        <v>260</v>
      </c>
      <c r="I129" s="32">
        <f t="shared" si="56"/>
        <v>260</v>
      </c>
      <c r="J129" s="28">
        <f t="shared" si="48"/>
        <v>100</v>
      </c>
    </row>
    <row r="130" spans="1:10" ht="68.400000000000006" customHeight="1" x14ac:dyDescent="0.25">
      <c r="A130" s="29" t="s">
        <v>14</v>
      </c>
      <c r="B130" s="30">
        <v>758</v>
      </c>
      <c r="C130" s="31" t="s">
        <v>13</v>
      </c>
      <c r="D130" s="31" t="s">
        <v>57</v>
      </c>
      <c r="E130" s="31" t="s">
        <v>58</v>
      </c>
      <c r="F130" s="31" t="s">
        <v>15</v>
      </c>
      <c r="G130" s="32">
        <f t="shared" si="56"/>
        <v>241.6</v>
      </c>
      <c r="H130" s="32">
        <f t="shared" si="56"/>
        <v>260</v>
      </c>
      <c r="I130" s="32">
        <f t="shared" si="56"/>
        <v>260</v>
      </c>
      <c r="J130" s="28">
        <f t="shared" si="48"/>
        <v>100</v>
      </c>
    </row>
    <row r="131" spans="1:10" ht="30" customHeight="1" x14ac:dyDescent="0.25">
      <c r="A131" s="29" t="s">
        <v>16</v>
      </c>
      <c r="B131" s="30">
        <v>758</v>
      </c>
      <c r="C131" s="31" t="s">
        <v>13</v>
      </c>
      <c r="D131" s="31" t="s">
        <v>57</v>
      </c>
      <c r="E131" s="31" t="s">
        <v>58</v>
      </c>
      <c r="F131" s="31" t="s">
        <v>17</v>
      </c>
      <c r="G131" s="32">
        <f t="shared" ref="G131" si="57">G132+G133</f>
        <v>241.6</v>
      </c>
      <c r="H131" s="32">
        <f t="shared" ref="H131:I131" si="58">H132+H133</f>
        <v>260</v>
      </c>
      <c r="I131" s="32">
        <f t="shared" si="58"/>
        <v>260</v>
      </c>
      <c r="J131" s="28">
        <f t="shared" si="48"/>
        <v>100</v>
      </c>
    </row>
    <row r="132" spans="1:10" ht="28.2" customHeight="1" x14ac:dyDescent="0.25">
      <c r="A132" s="29" t="s">
        <v>104</v>
      </c>
      <c r="B132" s="30">
        <v>758</v>
      </c>
      <c r="C132" s="31" t="s">
        <v>13</v>
      </c>
      <c r="D132" s="31" t="s">
        <v>57</v>
      </c>
      <c r="E132" s="31" t="s">
        <v>58</v>
      </c>
      <c r="F132" s="31" t="s">
        <v>18</v>
      </c>
      <c r="G132" s="32">
        <v>189.6</v>
      </c>
      <c r="H132" s="32">
        <v>200.6</v>
      </c>
      <c r="I132" s="32">
        <v>200.6</v>
      </c>
      <c r="J132" s="28">
        <f t="shared" si="48"/>
        <v>100</v>
      </c>
    </row>
    <row r="133" spans="1:10" ht="45.75" customHeight="1" x14ac:dyDescent="0.25">
      <c r="A133" s="29" t="s">
        <v>105</v>
      </c>
      <c r="B133" s="30">
        <v>758</v>
      </c>
      <c r="C133" s="31" t="s">
        <v>13</v>
      </c>
      <c r="D133" s="31" t="s">
        <v>57</v>
      </c>
      <c r="E133" s="31" t="s">
        <v>58</v>
      </c>
      <c r="F133" s="31" t="s">
        <v>19</v>
      </c>
      <c r="G133" s="32">
        <v>52</v>
      </c>
      <c r="H133" s="32">
        <v>59.4</v>
      </c>
      <c r="I133" s="32">
        <v>59.4</v>
      </c>
      <c r="J133" s="28">
        <f t="shared" si="48"/>
        <v>100</v>
      </c>
    </row>
    <row r="134" spans="1:10" ht="30.75" customHeight="1" x14ac:dyDescent="0.25">
      <c r="A134" s="24" t="s">
        <v>123</v>
      </c>
      <c r="B134" s="30">
        <v>758</v>
      </c>
      <c r="C134" s="26" t="s">
        <v>57</v>
      </c>
      <c r="D134" s="26" t="s">
        <v>11</v>
      </c>
      <c r="E134" s="26"/>
      <c r="F134" s="26"/>
      <c r="G134" s="27">
        <f t="shared" ref="G134" si="59">G135+G141</f>
        <v>24.8</v>
      </c>
      <c r="H134" s="27">
        <f t="shared" ref="H134:I134" si="60">H135+H141</f>
        <v>62</v>
      </c>
      <c r="I134" s="27">
        <f t="shared" si="60"/>
        <v>32</v>
      </c>
      <c r="J134" s="28">
        <v>0</v>
      </c>
    </row>
    <row r="135" spans="1:10" ht="18" customHeight="1" x14ac:dyDescent="0.25">
      <c r="A135" s="29" t="s">
        <v>205</v>
      </c>
      <c r="B135" s="30">
        <v>758</v>
      </c>
      <c r="C135" s="31" t="s">
        <v>57</v>
      </c>
      <c r="D135" s="31" t="s">
        <v>59</v>
      </c>
      <c r="E135" s="31"/>
      <c r="F135" s="31"/>
      <c r="G135" s="32">
        <f t="shared" ref="G135:I137" si="61">G136</f>
        <v>0</v>
      </c>
      <c r="H135" s="32">
        <f t="shared" si="61"/>
        <v>30</v>
      </c>
      <c r="I135" s="32">
        <f t="shared" si="61"/>
        <v>16</v>
      </c>
      <c r="J135" s="28">
        <v>0</v>
      </c>
    </row>
    <row r="136" spans="1:10" ht="26.25" customHeight="1" x14ac:dyDescent="0.25">
      <c r="A136" s="29" t="s">
        <v>124</v>
      </c>
      <c r="B136" s="30">
        <v>758</v>
      </c>
      <c r="C136" s="31" t="s">
        <v>57</v>
      </c>
      <c r="D136" s="31" t="s">
        <v>59</v>
      </c>
      <c r="E136" s="31" t="s">
        <v>60</v>
      </c>
      <c r="F136" s="31"/>
      <c r="G136" s="32">
        <f t="shared" si="61"/>
        <v>0</v>
      </c>
      <c r="H136" s="32">
        <f t="shared" si="61"/>
        <v>30</v>
      </c>
      <c r="I136" s="32">
        <f t="shared" si="61"/>
        <v>16</v>
      </c>
      <c r="J136" s="28">
        <v>0</v>
      </c>
    </row>
    <row r="137" spans="1:10" ht="29.25" customHeight="1" x14ac:dyDescent="0.25">
      <c r="A137" s="29" t="s">
        <v>124</v>
      </c>
      <c r="B137" s="30">
        <v>758</v>
      </c>
      <c r="C137" s="31" t="s">
        <v>57</v>
      </c>
      <c r="D137" s="31" t="s">
        <v>59</v>
      </c>
      <c r="E137" s="31" t="s">
        <v>61</v>
      </c>
      <c r="F137" s="31"/>
      <c r="G137" s="32">
        <f t="shared" si="61"/>
        <v>0</v>
      </c>
      <c r="H137" s="32">
        <f t="shared" si="61"/>
        <v>30</v>
      </c>
      <c r="I137" s="32">
        <f t="shared" si="61"/>
        <v>16</v>
      </c>
      <c r="J137" s="28">
        <v>0</v>
      </c>
    </row>
    <row r="138" spans="1:10" ht="30.6" customHeight="1" x14ac:dyDescent="0.25">
      <c r="A138" s="29" t="s">
        <v>22</v>
      </c>
      <c r="B138" s="30">
        <v>758</v>
      </c>
      <c r="C138" s="31" t="s">
        <v>57</v>
      </c>
      <c r="D138" s="31" t="s">
        <v>59</v>
      </c>
      <c r="E138" s="31" t="s">
        <v>61</v>
      </c>
      <c r="F138" s="31" t="s">
        <v>23</v>
      </c>
      <c r="G138" s="32">
        <f>G139</f>
        <v>0</v>
      </c>
      <c r="H138" s="32">
        <f>H139</f>
        <v>30</v>
      </c>
      <c r="I138" s="32">
        <f>I139</f>
        <v>16</v>
      </c>
      <c r="J138" s="28">
        <v>0</v>
      </c>
    </row>
    <row r="139" spans="1:10" ht="28.2" customHeight="1" x14ac:dyDescent="0.25">
      <c r="A139" s="29" t="s">
        <v>24</v>
      </c>
      <c r="B139" s="30">
        <v>758</v>
      </c>
      <c r="C139" s="31" t="s">
        <v>57</v>
      </c>
      <c r="D139" s="31" t="s">
        <v>59</v>
      </c>
      <c r="E139" s="31" t="s">
        <v>61</v>
      </c>
      <c r="F139" s="31" t="s">
        <v>25</v>
      </c>
      <c r="G139" s="32">
        <f t="shared" ref="G139:I139" si="62">G140</f>
        <v>0</v>
      </c>
      <c r="H139" s="32">
        <f t="shared" si="62"/>
        <v>30</v>
      </c>
      <c r="I139" s="32">
        <f t="shared" si="62"/>
        <v>16</v>
      </c>
      <c r="J139" s="28">
        <v>0</v>
      </c>
    </row>
    <row r="140" spans="1:10" ht="27" customHeight="1" x14ac:dyDescent="0.25">
      <c r="A140" s="29" t="s">
        <v>108</v>
      </c>
      <c r="B140" s="30">
        <v>758</v>
      </c>
      <c r="C140" s="31" t="s">
        <v>57</v>
      </c>
      <c r="D140" s="31" t="s">
        <v>59</v>
      </c>
      <c r="E140" s="31" t="s">
        <v>61</v>
      </c>
      <c r="F140" s="31" t="s">
        <v>26</v>
      </c>
      <c r="G140" s="32">
        <v>0</v>
      </c>
      <c r="H140" s="32">
        <v>30</v>
      </c>
      <c r="I140" s="32">
        <v>16</v>
      </c>
      <c r="J140" s="28">
        <v>0</v>
      </c>
    </row>
    <row r="141" spans="1:10" ht="60" customHeight="1" x14ac:dyDescent="0.25">
      <c r="A141" s="29" t="s">
        <v>206</v>
      </c>
      <c r="B141" s="30">
        <v>758</v>
      </c>
      <c r="C141" s="31" t="s">
        <v>57</v>
      </c>
      <c r="D141" s="31" t="s">
        <v>62</v>
      </c>
      <c r="E141" s="31"/>
      <c r="F141" s="31"/>
      <c r="G141" s="32">
        <f t="shared" ref="G141:I145" si="63">G142</f>
        <v>24.8</v>
      </c>
      <c r="H141" s="32">
        <f t="shared" si="63"/>
        <v>32</v>
      </c>
      <c r="I141" s="32">
        <f t="shared" si="63"/>
        <v>16</v>
      </c>
      <c r="J141" s="28">
        <v>0</v>
      </c>
    </row>
    <row r="142" spans="1:10" ht="18.75" customHeight="1" x14ac:dyDescent="0.25">
      <c r="A142" s="29" t="s">
        <v>125</v>
      </c>
      <c r="B142" s="30">
        <v>758</v>
      </c>
      <c r="C142" s="31" t="s">
        <v>57</v>
      </c>
      <c r="D142" s="31" t="s">
        <v>62</v>
      </c>
      <c r="E142" s="31" t="s">
        <v>63</v>
      </c>
      <c r="F142" s="31"/>
      <c r="G142" s="32">
        <f t="shared" si="63"/>
        <v>24.8</v>
      </c>
      <c r="H142" s="32">
        <f t="shared" si="63"/>
        <v>32</v>
      </c>
      <c r="I142" s="32">
        <f t="shared" si="63"/>
        <v>16</v>
      </c>
      <c r="J142" s="28">
        <v>0</v>
      </c>
    </row>
    <row r="143" spans="1:10" ht="18.75" customHeight="1" x14ac:dyDescent="0.25">
      <c r="A143" s="29" t="s">
        <v>125</v>
      </c>
      <c r="B143" s="30">
        <v>758</v>
      </c>
      <c r="C143" s="31" t="s">
        <v>57</v>
      </c>
      <c r="D143" s="31" t="s">
        <v>62</v>
      </c>
      <c r="E143" s="31" t="s">
        <v>64</v>
      </c>
      <c r="F143" s="31"/>
      <c r="G143" s="32">
        <f t="shared" si="63"/>
        <v>24.8</v>
      </c>
      <c r="H143" s="32">
        <f t="shared" si="63"/>
        <v>32</v>
      </c>
      <c r="I143" s="32">
        <f t="shared" si="63"/>
        <v>16</v>
      </c>
      <c r="J143" s="28">
        <v>0</v>
      </c>
    </row>
    <row r="144" spans="1:10" ht="24" customHeight="1" x14ac:dyDescent="0.25">
      <c r="A144" s="29" t="s">
        <v>22</v>
      </c>
      <c r="B144" s="30">
        <v>758</v>
      </c>
      <c r="C144" s="31" t="s">
        <v>57</v>
      </c>
      <c r="D144" s="31" t="s">
        <v>62</v>
      </c>
      <c r="E144" s="31" t="s">
        <v>64</v>
      </c>
      <c r="F144" s="31" t="s">
        <v>23</v>
      </c>
      <c r="G144" s="32">
        <f t="shared" si="63"/>
        <v>24.8</v>
      </c>
      <c r="H144" s="32">
        <f t="shared" si="63"/>
        <v>32</v>
      </c>
      <c r="I144" s="32">
        <f t="shared" si="63"/>
        <v>16</v>
      </c>
      <c r="J144" s="28">
        <v>0</v>
      </c>
    </row>
    <row r="145" spans="1:10" ht="27.75" customHeight="1" x14ac:dyDescent="0.25">
      <c r="A145" s="29" t="s">
        <v>24</v>
      </c>
      <c r="B145" s="30">
        <v>758</v>
      </c>
      <c r="C145" s="31" t="s">
        <v>57</v>
      </c>
      <c r="D145" s="31" t="s">
        <v>62</v>
      </c>
      <c r="E145" s="31" t="s">
        <v>64</v>
      </c>
      <c r="F145" s="31" t="s">
        <v>25</v>
      </c>
      <c r="G145" s="32">
        <f t="shared" si="63"/>
        <v>24.8</v>
      </c>
      <c r="H145" s="32">
        <f t="shared" si="63"/>
        <v>32</v>
      </c>
      <c r="I145" s="32">
        <f t="shared" si="63"/>
        <v>16</v>
      </c>
      <c r="J145" s="28">
        <v>0</v>
      </c>
    </row>
    <row r="146" spans="1:10" ht="21" customHeight="1" x14ac:dyDescent="0.25">
      <c r="A146" s="29" t="s">
        <v>108</v>
      </c>
      <c r="B146" s="30">
        <v>758</v>
      </c>
      <c r="C146" s="31" t="s">
        <v>57</v>
      </c>
      <c r="D146" s="31" t="s">
        <v>62</v>
      </c>
      <c r="E146" s="31" t="s">
        <v>64</v>
      </c>
      <c r="F146" s="31" t="s">
        <v>26</v>
      </c>
      <c r="G146" s="32">
        <v>24.8</v>
      </c>
      <c r="H146" s="32">
        <v>32</v>
      </c>
      <c r="I146" s="32">
        <v>16</v>
      </c>
      <c r="J146" s="28">
        <v>0</v>
      </c>
    </row>
    <row r="147" spans="1:10" ht="18" customHeight="1" x14ac:dyDescent="0.25">
      <c r="A147" s="24" t="s">
        <v>126</v>
      </c>
      <c r="B147" s="30">
        <v>758</v>
      </c>
      <c r="C147" s="26" t="s">
        <v>21</v>
      </c>
      <c r="D147" s="26" t="s">
        <v>11</v>
      </c>
      <c r="E147" s="26"/>
      <c r="F147" s="26"/>
      <c r="G147" s="27">
        <f>G148+G170</f>
        <v>2776.7999999999997</v>
      </c>
      <c r="H147" s="27">
        <f>H148+H170</f>
        <v>63214.700000000004</v>
      </c>
      <c r="I147" s="27">
        <f>I148+I170</f>
        <v>63183.4</v>
      </c>
      <c r="J147" s="28">
        <f t="shared" si="48"/>
        <v>99.950486200203429</v>
      </c>
    </row>
    <row r="148" spans="1:10" ht="21.9" customHeight="1" x14ac:dyDescent="0.25">
      <c r="A148" s="29" t="s">
        <v>65</v>
      </c>
      <c r="B148" s="30">
        <v>758</v>
      </c>
      <c r="C148" s="31" t="s">
        <v>21</v>
      </c>
      <c r="D148" s="31" t="s">
        <v>59</v>
      </c>
      <c r="E148" s="31"/>
      <c r="F148" s="31"/>
      <c r="G148" s="32">
        <f t="shared" ref="G148" si="64">G149</f>
        <v>2756.2999999999997</v>
      </c>
      <c r="H148" s="32">
        <f>H149+H163</f>
        <v>63164.700000000004</v>
      </c>
      <c r="I148" s="32">
        <f>I149+I163</f>
        <v>63150.9</v>
      </c>
      <c r="J148" s="28">
        <f t="shared" si="48"/>
        <v>99.978152354083846</v>
      </c>
    </row>
    <row r="149" spans="1:10" ht="21.9" customHeight="1" x14ac:dyDescent="0.25">
      <c r="A149" s="29" t="s">
        <v>66</v>
      </c>
      <c r="B149" s="30">
        <v>758</v>
      </c>
      <c r="C149" s="31" t="s">
        <v>21</v>
      </c>
      <c r="D149" s="31" t="s">
        <v>59</v>
      </c>
      <c r="E149" s="31" t="s">
        <v>52</v>
      </c>
      <c r="F149" s="31"/>
      <c r="G149" s="32">
        <f t="shared" ref="G149" si="65">G150+G155</f>
        <v>2756.2999999999997</v>
      </c>
      <c r="H149" s="32">
        <f>H150+H155+H160</f>
        <v>2631.5</v>
      </c>
      <c r="I149" s="32">
        <f>I150+I155+I160</f>
        <v>2617.6999999999998</v>
      </c>
      <c r="J149" s="28">
        <f t="shared" si="48"/>
        <v>99.475584267528021</v>
      </c>
    </row>
    <row r="150" spans="1:10" ht="27.75" customHeight="1" x14ac:dyDescent="0.25">
      <c r="A150" s="29" t="s">
        <v>67</v>
      </c>
      <c r="B150" s="30">
        <v>758</v>
      </c>
      <c r="C150" s="31" t="s">
        <v>21</v>
      </c>
      <c r="D150" s="31" t="s">
        <v>59</v>
      </c>
      <c r="E150" s="31" t="s">
        <v>68</v>
      </c>
      <c r="F150" s="31"/>
      <c r="G150" s="32">
        <f>G151</f>
        <v>2756.2999999999997</v>
      </c>
      <c r="H150" s="32">
        <f>H151</f>
        <v>2587</v>
      </c>
      <c r="I150" s="32">
        <f>I151</f>
        <v>2577.6999999999998</v>
      </c>
      <c r="J150" s="28">
        <f t="shared" si="48"/>
        <v>99.640510243525313</v>
      </c>
    </row>
    <row r="151" spans="1:10" ht="29.4" customHeight="1" x14ac:dyDescent="0.25">
      <c r="A151" s="29" t="s">
        <v>22</v>
      </c>
      <c r="B151" s="30">
        <v>758</v>
      </c>
      <c r="C151" s="31" t="s">
        <v>21</v>
      </c>
      <c r="D151" s="31" t="s">
        <v>59</v>
      </c>
      <c r="E151" s="31" t="s">
        <v>68</v>
      </c>
      <c r="F151" s="31" t="s">
        <v>23</v>
      </c>
      <c r="G151" s="32">
        <f t="shared" ref="G151:I151" si="66">G152</f>
        <v>2756.2999999999997</v>
      </c>
      <c r="H151" s="32">
        <f t="shared" si="66"/>
        <v>2587</v>
      </c>
      <c r="I151" s="32">
        <f t="shared" si="66"/>
        <v>2577.6999999999998</v>
      </c>
      <c r="J151" s="28">
        <f t="shared" si="48"/>
        <v>99.640510243525313</v>
      </c>
    </row>
    <row r="152" spans="1:10" ht="32.4" customHeight="1" x14ac:dyDescent="0.25">
      <c r="A152" s="29" t="s">
        <v>24</v>
      </c>
      <c r="B152" s="30">
        <v>758</v>
      </c>
      <c r="C152" s="31" t="s">
        <v>21</v>
      </c>
      <c r="D152" s="31" t="s">
        <v>59</v>
      </c>
      <c r="E152" s="31" t="s">
        <v>68</v>
      </c>
      <c r="F152" s="31" t="s">
        <v>25</v>
      </c>
      <c r="G152" s="32">
        <f t="shared" ref="G152" si="67">G153+G154</f>
        <v>2756.2999999999997</v>
      </c>
      <c r="H152" s="32">
        <f t="shared" ref="H152:I152" si="68">H153+H154</f>
        <v>2587</v>
      </c>
      <c r="I152" s="32">
        <f t="shared" si="68"/>
        <v>2577.6999999999998</v>
      </c>
      <c r="J152" s="28">
        <f t="shared" si="48"/>
        <v>99.640510243525313</v>
      </c>
    </row>
    <row r="153" spans="1:10" ht="21" customHeight="1" x14ac:dyDescent="0.25">
      <c r="A153" s="29" t="s">
        <v>108</v>
      </c>
      <c r="B153" s="30">
        <v>758</v>
      </c>
      <c r="C153" s="31" t="s">
        <v>21</v>
      </c>
      <c r="D153" s="31" t="s">
        <v>59</v>
      </c>
      <c r="E153" s="31" t="s">
        <v>68</v>
      </c>
      <c r="F153" s="31" t="s">
        <v>26</v>
      </c>
      <c r="G153" s="32">
        <v>2697.7</v>
      </c>
      <c r="H153" s="32">
        <v>2487</v>
      </c>
      <c r="I153" s="32">
        <v>2486.6999999999998</v>
      </c>
      <c r="J153" s="28">
        <f t="shared" si="48"/>
        <v>99.987937273823874</v>
      </c>
    </row>
    <row r="154" spans="1:10" ht="21" customHeight="1" x14ac:dyDescent="0.25">
      <c r="A154" s="29" t="s">
        <v>109</v>
      </c>
      <c r="B154" s="30">
        <v>758</v>
      </c>
      <c r="C154" s="31" t="s">
        <v>21</v>
      </c>
      <c r="D154" s="31" t="s">
        <v>59</v>
      </c>
      <c r="E154" s="31" t="s">
        <v>68</v>
      </c>
      <c r="F154" s="31" t="s">
        <v>110</v>
      </c>
      <c r="G154" s="32">
        <v>58.6</v>
      </c>
      <c r="H154" s="32">
        <v>100</v>
      </c>
      <c r="I154" s="32">
        <v>91</v>
      </c>
      <c r="J154" s="28">
        <f t="shared" si="48"/>
        <v>91</v>
      </c>
    </row>
    <row r="155" spans="1:10" ht="35.4" customHeight="1" x14ac:dyDescent="0.25">
      <c r="A155" s="29" t="s">
        <v>69</v>
      </c>
      <c r="B155" s="30">
        <v>758</v>
      </c>
      <c r="C155" s="31" t="s">
        <v>21</v>
      </c>
      <c r="D155" s="31" t="s">
        <v>59</v>
      </c>
      <c r="E155" s="31" t="s">
        <v>70</v>
      </c>
      <c r="F155" s="31"/>
      <c r="G155" s="32">
        <f t="shared" ref="G155:I155" si="69">G156</f>
        <v>0</v>
      </c>
      <c r="H155" s="32">
        <f t="shared" si="69"/>
        <v>4.5</v>
      </c>
      <c r="I155" s="32">
        <f t="shared" si="69"/>
        <v>0</v>
      </c>
      <c r="J155" s="28">
        <f t="shared" si="48"/>
        <v>0</v>
      </c>
    </row>
    <row r="156" spans="1:10" ht="30" customHeight="1" x14ac:dyDescent="0.25">
      <c r="A156" s="29" t="s">
        <v>22</v>
      </c>
      <c r="B156" s="30">
        <v>758</v>
      </c>
      <c r="C156" s="31" t="s">
        <v>21</v>
      </c>
      <c r="D156" s="31" t="s">
        <v>59</v>
      </c>
      <c r="E156" s="31" t="s">
        <v>70</v>
      </c>
      <c r="F156" s="31" t="s">
        <v>23</v>
      </c>
      <c r="G156" s="32">
        <f t="shared" ref="G156:I156" si="70">G157</f>
        <v>0</v>
      </c>
      <c r="H156" s="32">
        <f t="shared" si="70"/>
        <v>4.5</v>
      </c>
      <c r="I156" s="32">
        <f t="shared" si="70"/>
        <v>0</v>
      </c>
      <c r="J156" s="28">
        <f t="shared" si="48"/>
        <v>0</v>
      </c>
    </row>
    <row r="157" spans="1:10" ht="28.2" customHeight="1" x14ac:dyDescent="0.25">
      <c r="A157" s="29" t="s">
        <v>24</v>
      </c>
      <c r="B157" s="30">
        <v>758</v>
      </c>
      <c r="C157" s="31" t="s">
        <v>21</v>
      </c>
      <c r="D157" s="31" t="s">
        <v>59</v>
      </c>
      <c r="E157" s="31" t="s">
        <v>70</v>
      </c>
      <c r="F157" s="31" t="s">
        <v>25</v>
      </c>
      <c r="G157" s="32">
        <f t="shared" ref="G157:I157" si="71">G158</f>
        <v>0</v>
      </c>
      <c r="H157" s="32">
        <f t="shared" si="71"/>
        <v>4.5</v>
      </c>
      <c r="I157" s="32">
        <f t="shared" si="71"/>
        <v>0</v>
      </c>
      <c r="J157" s="28">
        <f t="shared" si="48"/>
        <v>0</v>
      </c>
    </row>
    <row r="158" spans="1:10" ht="18" customHeight="1" x14ac:dyDescent="0.25">
      <c r="A158" s="29" t="s">
        <v>108</v>
      </c>
      <c r="B158" s="30">
        <v>758</v>
      </c>
      <c r="C158" s="31" t="s">
        <v>21</v>
      </c>
      <c r="D158" s="31" t="s">
        <v>59</v>
      </c>
      <c r="E158" s="31" t="s">
        <v>70</v>
      </c>
      <c r="F158" s="31" t="s">
        <v>26</v>
      </c>
      <c r="G158" s="32">
        <v>0</v>
      </c>
      <c r="H158" s="32">
        <v>4.5</v>
      </c>
      <c r="I158" s="32">
        <v>0</v>
      </c>
      <c r="J158" s="28">
        <f t="shared" si="48"/>
        <v>0</v>
      </c>
    </row>
    <row r="159" spans="1:10" ht="38.4" customHeight="1" x14ac:dyDescent="0.25">
      <c r="A159" s="29" t="s">
        <v>224</v>
      </c>
      <c r="B159" s="30">
        <v>758</v>
      </c>
      <c r="C159" s="31" t="s">
        <v>21</v>
      </c>
      <c r="D159" s="31" t="s">
        <v>59</v>
      </c>
      <c r="E159" s="31" t="s">
        <v>172</v>
      </c>
      <c r="F159" s="31"/>
      <c r="G159" s="32">
        <f>G160</f>
        <v>0</v>
      </c>
      <c r="H159" s="32">
        <f>H160</f>
        <v>40</v>
      </c>
      <c r="I159" s="32">
        <f>I160</f>
        <v>40</v>
      </c>
      <c r="J159" s="28">
        <f t="shared" ref="J159:J162" si="72">I159*100/H159</f>
        <v>100</v>
      </c>
    </row>
    <row r="160" spans="1:10" ht="26.4" customHeight="1" x14ac:dyDescent="0.25">
      <c r="A160" s="29" t="s">
        <v>22</v>
      </c>
      <c r="B160" s="30">
        <v>758</v>
      </c>
      <c r="C160" s="31" t="s">
        <v>21</v>
      </c>
      <c r="D160" s="31" t="s">
        <v>59</v>
      </c>
      <c r="E160" s="31" t="s">
        <v>172</v>
      </c>
      <c r="F160" s="31" t="s">
        <v>23</v>
      </c>
      <c r="G160" s="32">
        <f t="shared" ref="G160:I161" si="73">G161</f>
        <v>0</v>
      </c>
      <c r="H160" s="32">
        <f t="shared" si="73"/>
        <v>40</v>
      </c>
      <c r="I160" s="32">
        <f t="shared" si="73"/>
        <v>40</v>
      </c>
      <c r="J160" s="28">
        <f t="shared" si="72"/>
        <v>100</v>
      </c>
    </row>
    <row r="161" spans="1:10" ht="30" customHeight="1" x14ac:dyDescent="0.25">
      <c r="A161" s="29" t="s">
        <v>24</v>
      </c>
      <c r="B161" s="30">
        <v>758</v>
      </c>
      <c r="C161" s="31" t="s">
        <v>21</v>
      </c>
      <c r="D161" s="31" t="s">
        <v>59</v>
      </c>
      <c r="E161" s="31" t="s">
        <v>172</v>
      </c>
      <c r="F161" s="31" t="s">
        <v>25</v>
      </c>
      <c r="G161" s="32">
        <f t="shared" si="73"/>
        <v>0</v>
      </c>
      <c r="H161" s="32">
        <f t="shared" si="73"/>
        <v>40</v>
      </c>
      <c r="I161" s="32">
        <f t="shared" si="73"/>
        <v>40</v>
      </c>
      <c r="J161" s="28">
        <f t="shared" si="72"/>
        <v>100</v>
      </c>
    </row>
    <row r="162" spans="1:10" ht="24" customHeight="1" x14ac:dyDescent="0.25">
      <c r="A162" s="29" t="s">
        <v>108</v>
      </c>
      <c r="B162" s="30">
        <v>758</v>
      </c>
      <c r="C162" s="31" t="s">
        <v>21</v>
      </c>
      <c r="D162" s="31" t="s">
        <v>59</v>
      </c>
      <c r="E162" s="31" t="s">
        <v>172</v>
      </c>
      <c r="F162" s="31" t="s">
        <v>26</v>
      </c>
      <c r="G162" s="32">
        <v>0</v>
      </c>
      <c r="H162" s="32">
        <v>40</v>
      </c>
      <c r="I162" s="32">
        <v>40</v>
      </c>
      <c r="J162" s="28">
        <f t="shared" si="72"/>
        <v>100</v>
      </c>
    </row>
    <row r="163" spans="1:10" ht="130.19999999999999" customHeight="1" x14ac:dyDescent="0.25">
      <c r="A163" s="65" t="s">
        <v>216</v>
      </c>
      <c r="B163" s="66">
        <v>758</v>
      </c>
      <c r="C163" s="67" t="s">
        <v>21</v>
      </c>
      <c r="D163" s="67" t="s">
        <v>59</v>
      </c>
      <c r="E163" s="67" t="s">
        <v>179</v>
      </c>
      <c r="F163" s="67"/>
      <c r="G163" s="68">
        <v>0</v>
      </c>
      <c r="H163" s="68">
        <f>H164+H167</f>
        <v>60533.200000000004</v>
      </c>
      <c r="I163" s="68">
        <f>I164+I167</f>
        <v>60533.200000000004</v>
      </c>
      <c r="J163" s="28">
        <f t="shared" ref="J163:J166" si="74">I163*100/H163</f>
        <v>99.999999999999986</v>
      </c>
    </row>
    <row r="164" spans="1:10" ht="31.2" customHeight="1" x14ac:dyDescent="0.25">
      <c r="A164" s="29" t="s">
        <v>128</v>
      </c>
      <c r="B164" s="30">
        <v>758</v>
      </c>
      <c r="C164" s="31" t="s">
        <v>21</v>
      </c>
      <c r="D164" s="31" t="s">
        <v>59</v>
      </c>
      <c r="E164" s="31" t="s">
        <v>178</v>
      </c>
      <c r="F164" s="31" t="s">
        <v>129</v>
      </c>
      <c r="G164" s="32">
        <f t="shared" ref="G164:I168" si="75">G165</f>
        <v>0</v>
      </c>
      <c r="H164" s="32">
        <f t="shared" si="75"/>
        <v>59939.8</v>
      </c>
      <c r="I164" s="32">
        <f t="shared" si="75"/>
        <v>59939.8</v>
      </c>
      <c r="J164" s="28">
        <f t="shared" si="74"/>
        <v>100</v>
      </c>
    </row>
    <row r="165" spans="1:10" ht="27" customHeight="1" x14ac:dyDescent="0.25">
      <c r="A165" s="29" t="s">
        <v>181</v>
      </c>
      <c r="B165" s="30">
        <v>758</v>
      </c>
      <c r="C165" s="31" t="s">
        <v>21</v>
      </c>
      <c r="D165" s="31" t="s">
        <v>59</v>
      </c>
      <c r="E165" s="31" t="s">
        <v>178</v>
      </c>
      <c r="F165" s="31" t="s">
        <v>173</v>
      </c>
      <c r="G165" s="32">
        <f t="shared" si="75"/>
        <v>0</v>
      </c>
      <c r="H165" s="32">
        <f t="shared" si="75"/>
        <v>59939.8</v>
      </c>
      <c r="I165" s="32">
        <f t="shared" si="75"/>
        <v>59939.8</v>
      </c>
      <c r="J165" s="28">
        <f t="shared" si="74"/>
        <v>100</v>
      </c>
    </row>
    <row r="166" spans="1:10" ht="44.4" customHeight="1" x14ac:dyDescent="0.25">
      <c r="A166" s="29" t="s">
        <v>130</v>
      </c>
      <c r="B166" s="30">
        <v>758</v>
      </c>
      <c r="C166" s="31" t="s">
        <v>21</v>
      </c>
      <c r="D166" s="31" t="s">
        <v>59</v>
      </c>
      <c r="E166" s="31" t="s">
        <v>178</v>
      </c>
      <c r="F166" s="31" t="s">
        <v>131</v>
      </c>
      <c r="G166" s="32">
        <v>0</v>
      </c>
      <c r="H166" s="32">
        <v>59939.8</v>
      </c>
      <c r="I166" s="32">
        <v>59939.8</v>
      </c>
      <c r="J166" s="28">
        <f t="shared" si="74"/>
        <v>100</v>
      </c>
    </row>
    <row r="167" spans="1:10" ht="28.8" customHeight="1" x14ac:dyDescent="0.25">
      <c r="A167" s="29" t="s">
        <v>128</v>
      </c>
      <c r="B167" s="30">
        <v>758</v>
      </c>
      <c r="C167" s="31" t="s">
        <v>21</v>
      </c>
      <c r="D167" s="31" t="s">
        <v>59</v>
      </c>
      <c r="E167" s="31" t="s">
        <v>180</v>
      </c>
      <c r="F167" s="31" t="s">
        <v>129</v>
      </c>
      <c r="G167" s="32">
        <f t="shared" si="75"/>
        <v>0</v>
      </c>
      <c r="H167" s="32">
        <f t="shared" si="75"/>
        <v>593.4</v>
      </c>
      <c r="I167" s="32">
        <f t="shared" si="75"/>
        <v>593.4</v>
      </c>
      <c r="J167" s="28">
        <f t="shared" ref="J167:J169" si="76">I167*100/H167</f>
        <v>100</v>
      </c>
    </row>
    <row r="168" spans="1:10" ht="31.8" customHeight="1" x14ac:dyDescent="0.25">
      <c r="A168" s="29" t="s">
        <v>181</v>
      </c>
      <c r="B168" s="30">
        <v>758</v>
      </c>
      <c r="C168" s="31" t="s">
        <v>21</v>
      </c>
      <c r="D168" s="31" t="s">
        <v>59</v>
      </c>
      <c r="E168" s="31" t="s">
        <v>180</v>
      </c>
      <c r="F168" s="31" t="s">
        <v>173</v>
      </c>
      <c r="G168" s="32">
        <f t="shared" si="75"/>
        <v>0</v>
      </c>
      <c r="H168" s="32">
        <f t="shared" si="75"/>
        <v>593.4</v>
      </c>
      <c r="I168" s="32">
        <f t="shared" si="75"/>
        <v>593.4</v>
      </c>
      <c r="J168" s="28">
        <f t="shared" si="76"/>
        <v>100</v>
      </c>
    </row>
    <row r="169" spans="1:10" ht="45.6" customHeight="1" x14ac:dyDescent="0.25">
      <c r="A169" s="29" t="s">
        <v>130</v>
      </c>
      <c r="B169" s="30">
        <v>758</v>
      </c>
      <c r="C169" s="31" t="s">
        <v>21</v>
      </c>
      <c r="D169" s="31" t="s">
        <v>59</v>
      </c>
      <c r="E169" s="31" t="s">
        <v>180</v>
      </c>
      <c r="F169" s="31" t="s">
        <v>131</v>
      </c>
      <c r="G169" s="32">
        <v>0</v>
      </c>
      <c r="H169" s="32">
        <v>593.4</v>
      </c>
      <c r="I169" s="32">
        <v>593.4</v>
      </c>
      <c r="J169" s="28">
        <f t="shared" si="76"/>
        <v>100</v>
      </c>
    </row>
    <row r="170" spans="1:10" ht="21.75" customHeight="1" x14ac:dyDescent="0.25">
      <c r="A170" s="29" t="s">
        <v>71</v>
      </c>
      <c r="B170" s="30">
        <v>758</v>
      </c>
      <c r="C170" s="31" t="s">
        <v>21</v>
      </c>
      <c r="D170" s="31" t="s">
        <v>72</v>
      </c>
      <c r="E170" s="31"/>
      <c r="F170" s="31"/>
      <c r="G170" s="32">
        <f t="shared" ref="G170:I171" si="77">G171</f>
        <v>20.5</v>
      </c>
      <c r="H170" s="32">
        <f t="shared" si="77"/>
        <v>50</v>
      </c>
      <c r="I170" s="32">
        <f t="shared" si="77"/>
        <v>32.5</v>
      </c>
      <c r="J170" s="28">
        <f t="shared" si="48"/>
        <v>65</v>
      </c>
    </row>
    <row r="171" spans="1:10" ht="31.8" customHeight="1" x14ac:dyDescent="0.25">
      <c r="A171" s="29" t="s">
        <v>166</v>
      </c>
      <c r="B171" s="30">
        <v>758</v>
      </c>
      <c r="C171" s="31" t="s">
        <v>21</v>
      </c>
      <c r="D171" s="31" t="s">
        <v>72</v>
      </c>
      <c r="E171" s="31" t="s">
        <v>73</v>
      </c>
      <c r="F171" s="31"/>
      <c r="G171" s="32">
        <f t="shared" si="77"/>
        <v>20.5</v>
      </c>
      <c r="H171" s="32">
        <f t="shared" si="77"/>
        <v>50</v>
      </c>
      <c r="I171" s="32">
        <f t="shared" si="77"/>
        <v>32.5</v>
      </c>
      <c r="J171" s="28">
        <f t="shared" si="48"/>
        <v>65</v>
      </c>
    </row>
    <row r="172" spans="1:10" ht="42.6" customHeight="1" x14ac:dyDescent="0.25">
      <c r="A172" s="29" t="s">
        <v>167</v>
      </c>
      <c r="B172" s="30">
        <v>758</v>
      </c>
      <c r="C172" s="31" t="s">
        <v>21</v>
      </c>
      <c r="D172" s="31" t="s">
        <v>72</v>
      </c>
      <c r="E172" s="31" t="s">
        <v>74</v>
      </c>
      <c r="F172" s="31"/>
      <c r="G172" s="32">
        <f t="shared" ref="G172:I174" si="78">G173</f>
        <v>20.5</v>
      </c>
      <c r="H172" s="32">
        <f t="shared" si="78"/>
        <v>50</v>
      </c>
      <c r="I172" s="32">
        <f t="shared" si="78"/>
        <v>32.5</v>
      </c>
      <c r="J172" s="28">
        <f t="shared" si="48"/>
        <v>65</v>
      </c>
    </row>
    <row r="173" spans="1:10" ht="30" customHeight="1" x14ac:dyDescent="0.25">
      <c r="A173" s="29" t="s">
        <v>22</v>
      </c>
      <c r="B173" s="30">
        <v>758</v>
      </c>
      <c r="C173" s="31" t="s">
        <v>21</v>
      </c>
      <c r="D173" s="31" t="s">
        <v>72</v>
      </c>
      <c r="E173" s="31" t="s">
        <v>74</v>
      </c>
      <c r="F173" s="31" t="s">
        <v>23</v>
      </c>
      <c r="G173" s="32">
        <f t="shared" si="78"/>
        <v>20.5</v>
      </c>
      <c r="H173" s="32">
        <f t="shared" si="78"/>
        <v>50</v>
      </c>
      <c r="I173" s="32">
        <f t="shared" si="78"/>
        <v>32.5</v>
      </c>
      <c r="J173" s="28">
        <f t="shared" si="48"/>
        <v>65</v>
      </c>
    </row>
    <row r="174" spans="1:10" ht="27" customHeight="1" x14ac:dyDescent="0.25">
      <c r="A174" s="29" t="s">
        <v>24</v>
      </c>
      <c r="B174" s="30">
        <v>758</v>
      </c>
      <c r="C174" s="31" t="s">
        <v>21</v>
      </c>
      <c r="D174" s="31" t="s">
        <v>72</v>
      </c>
      <c r="E174" s="31" t="s">
        <v>74</v>
      </c>
      <c r="F174" s="31" t="s">
        <v>25</v>
      </c>
      <c r="G174" s="32">
        <f t="shared" si="78"/>
        <v>20.5</v>
      </c>
      <c r="H174" s="32">
        <f t="shared" si="78"/>
        <v>50</v>
      </c>
      <c r="I174" s="32">
        <f t="shared" si="78"/>
        <v>32.5</v>
      </c>
      <c r="J174" s="28">
        <f t="shared" si="48"/>
        <v>65</v>
      </c>
    </row>
    <row r="175" spans="1:10" ht="21.75" customHeight="1" x14ac:dyDescent="0.25">
      <c r="A175" s="29" t="s">
        <v>108</v>
      </c>
      <c r="B175" s="30">
        <v>758</v>
      </c>
      <c r="C175" s="31" t="s">
        <v>21</v>
      </c>
      <c r="D175" s="31" t="s">
        <v>72</v>
      </c>
      <c r="E175" s="31" t="s">
        <v>74</v>
      </c>
      <c r="F175" s="31" t="s">
        <v>26</v>
      </c>
      <c r="G175" s="32">
        <v>20.5</v>
      </c>
      <c r="H175" s="32">
        <v>50</v>
      </c>
      <c r="I175" s="32">
        <v>32.5</v>
      </c>
      <c r="J175" s="28">
        <f t="shared" si="48"/>
        <v>65</v>
      </c>
    </row>
    <row r="176" spans="1:10" ht="21.6" customHeight="1" x14ac:dyDescent="0.25">
      <c r="A176" s="24" t="s">
        <v>75</v>
      </c>
      <c r="B176" s="30">
        <v>758</v>
      </c>
      <c r="C176" s="26" t="s">
        <v>76</v>
      </c>
      <c r="D176" s="26" t="s">
        <v>11</v>
      </c>
      <c r="E176" s="26"/>
      <c r="F176" s="26"/>
      <c r="G176" s="27">
        <f>G177+G204</f>
        <v>6187.4</v>
      </c>
      <c r="H176" s="27">
        <f>H177+H204</f>
        <v>13529.2</v>
      </c>
      <c r="I176" s="27">
        <f>I177+I204</f>
        <v>12766.900000000001</v>
      </c>
      <c r="J176" s="28">
        <f t="shared" si="48"/>
        <v>94.365520503799203</v>
      </c>
    </row>
    <row r="177" spans="1:10" ht="21.9" customHeight="1" x14ac:dyDescent="0.25">
      <c r="A177" s="29" t="s">
        <v>77</v>
      </c>
      <c r="B177" s="30">
        <v>758</v>
      </c>
      <c r="C177" s="31" t="s">
        <v>76</v>
      </c>
      <c r="D177" s="31" t="s">
        <v>13</v>
      </c>
      <c r="E177" s="31"/>
      <c r="F177" s="31"/>
      <c r="G177" s="32">
        <f>G178+G186+G193</f>
        <v>5049.5</v>
      </c>
      <c r="H177" s="32">
        <f>H178+H186+H193</f>
        <v>2697.7</v>
      </c>
      <c r="I177" s="32">
        <f>I178+I186+I193</f>
        <v>2611.6999999999998</v>
      </c>
      <c r="J177" s="28">
        <f t="shared" si="48"/>
        <v>96.812099195611069</v>
      </c>
    </row>
    <row r="178" spans="1:10" ht="28.5" customHeight="1" x14ac:dyDescent="0.25">
      <c r="A178" s="29" t="s">
        <v>127</v>
      </c>
      <c r="B178" s="30">
        <v>758</v>
      </c>
      <c r="C178" s="31" t="s">
        <v>76</v>
      </c>
      <c r="D178" s="31" t="s">
        <v>13</v>
      </c>
      <c r="E178" s="45">
        <v>6840000000</v>
      </c>
      <c r="F178" s="31"/>
      <c r="G178" s="32">
        <f t="shared" ref="G178:I180" si="79">G179</f>
        <v>0</v>
      </c>
      <c r="H178" s="32">
        <f t="shared" si="79"/>
        <v>50</v>
      </c>
      <c r="I178" s="32">
        <f t="shared" si="79"/>
        <v>0</v>
      </c>
      <c r="J178" s="28">
        <f t="shared" si="48"/>
        <v>0</v>
      </c>
    </row>
    <row r="179" spans="1:10" ht="21.9" customHeight="1" x14ac:dyDescent="0.25">
      <c r="A179" s="69" t="s">
        <v>147</v>
      </c>
      <c r="B179" s="30">
        <v>758</v>
      </c>
      <c r="C179" s="70" t="s">
        <v>76</v>
      </c>
      <c r="D179" s="70" t="s">
        <v>13</v>
      </c>
      <c r="E179" s="31" t="s">
        <v>78</v>
      </c>
      <c r="F179" s="70"/>
      <c r="G179" s="71">
        <f>G180+G183</f>
        <v>0</v>
      </c>
      <c r="H179" s="71">
        <f>H180+H183</f>
        <v>50</v>
      </c>
      <c r="I179" s="71">
        <f>I180+I183</f>
        <v>0</v>
      </c>
      <c r="J179" s="28">
        <f t="shared" si="48"/>
        <v>0</v>
      </c>
    </row>
    <row r="180" spans="1:10" ht="28.2" hidden="1" customHeight="1" x14ac:dyDescent="0.25">
      <c r="A180" s="29" t="s">
        <v>22</v>
      </c>
      <c r="B180" s="30">
        <v>758</v>
      </c>
      <c r="C180" s="31" t="s">
        <v>76</v>
      </c>
      <c r="D180" s="31" t="s">
        <v>13</v>
      </c>
      <c r="E180" s="31" t="s">
        <v>78</v>
      </c>
      <c r="F180" s="31" t="s">
        <v>23</v>
      </c>
      <c r="G180" s="32">
        <f t="shared" si="79"/>
        <v>0</v>
      </c>
      <c r="H180" s="32">
        <f t="shared" si="79"/>
        <v>0</v>
      </c>
      <c r="I180" s="32">
        <f t="shared" si="79"/>
        <v>0</v>
      </c>
      <c r="J180" s="28" t="e">
        <f t="shared" si="48"/>
        <v>#DIV/0!</v>
      </c>
    </row>
    <row r="181" spans="1:10" ht="30.6" hidden="1" customHeight="1" x14ac:dyDescent="0.25">
      <c r="A181" s="29" t="s">
        <v>24</v>
      </c>
      <c r="B181" s="30">
        <v>758</v>
      </c>
      <c r="C181" s="31" t="s">
        <v>76</v>
      </c>
      <c r="D181" s="31" t="s">
        <v>13</v>
      </c>
      <c r="E181" s="31" t="s">
        <v>78</v>
      </c>
      <c r="F181" s="31" t="s">
        <v>25</v>
      </c>
      <c r="G181" s="32">
        <f>G182+G183+G187+G190</f>
        <v>0</v>
      </c>
      <c r="H181" s="32">
        <f>H182</f>
        <v>0</v>
      </c>
      <c r="I181" s="32">
        <v>0</v>
      </c>
      <c r="J181" s="28" t="e">
        <f t="shared" si="48"/>
        <v>#DIV/0!</v>
      </c>
    </row>
    <row r="182" spans="1:10" ht="22.2" hidden="1" customHeight="1" x14ac:dyDescent="0.25">
      <c r="A182" s="29" t="s">
        <v>108</v>
      </c>
      <c r="B182" s="30">
        <v>758</v>
      </c>
      <c r="C182" s="31" t="s">
        <v>76</v>
      </c>
      <c r="D182" s="31" t="s">
        <v>13</v>
      </c>
      <c r="E182" s="31" t="s">
        <v>78</v>
      </c>
      <c r="F182" s="31" t="s">
        <v>26</v>
      </c>
      <c r="G182" s="32">
        <v>0</v>
      </c>
      <c r="H182" s="32">
        <v>0</v>
      </c>
      <c r="I182" s="32">
        <v>0</v>
      </c>
      <c r="J182" s="28" t="e">
        <f t="shared" si="48"/>
        <v>#DIV/0!</v>
      </c>
    </row>
    <row r="183" spans="1:10" ht="22.5" customHeight="1" x14ac:dyDescent="0.25">
      <c r="A183" s="29" t="s">
        <v>27</v>
      </c>
      <c r="B183" s="30">
        <v>758</v>
      </c>
      <c r="C183" s="31" t="s">
        <v>76</v>
      </c>
      <c r="D183" s="31" t="s">
        <v>13</v>
      </c>
      <c r="E183" s="31" t="s">
        <v>78</v>
      </c>
      <c r="F183" s="31" t="s">
        <v>28</v>
      </c>
      <c r="G183" s="32">
        <f>G185</f>
        <v>0</v>
      </c>
      <c r="H183" s="32">
        <f>H185</f>
        <v>50</v>
      </c>
      <c r="I183" s="32">
        <f>I185</f>
        <v>0</v>
      </c>
      <c r="J183" s="28">
        <f t="shared" si="48"/>
        <v>0</v>
      </c>
    </row>
    <row r="184" spans="1:10" ht="1.2" customHeight="1" x14ac:dyDescent="0.25">
      <c r="A184" s="29"/>
      <c r="B184" s="30"/>
      <c r="C184" s="31"/>
      <c r="D184" s="31"/>
      <c r="E184" s="31"/>
      <c r="F184" s="31"/>
      <c r="G184" s="32"/>
      <c r="H184" s="32"/>
      <c r="I184" s="32"/>
      <c r="J184" s="28"/>
    </row>
    <row r="185" spans="1:10" ht="60" customHeight="1" x14ac:dyDescent="0.25">
      <c r="A185" s="29" t="s">
        <v>174</v>
      </c>
      <c r="B185" s="30">
        <v>758</v>
      </c>
      <c r="C185" s="31" t="s">
        <v>76</v>
      </c>
      <c r="D185" s="31" t="s">
        <v>13</v>
      </c>
      <c r="E185" s="31" t="s">
        <v>78</v>
      </c>
      <c r="F185" s="31" t="s">
        <v>148</v>
      </c>
      <c r="G185" s="32">
        <v>0</v>
      </c>
      <c r="H185" s="32">
        <v>50</v>
      </c>
      <c r="I185" s="32">
        <v>0</v>
      </c>
      <c r="J185" s="28">
        <f t="shared" si="48"/>
        <v>0</v>
      </c>
    </row>
    <row r="186" spans="1:10" ht="76.8" customHeight="1" x14ac:dyDescent="0.25">
      <c r="A186" s="65" t="s">
        <v>211</v>
      </c>
      <c r="B186" s="66">
        <v>758</v>
      </c>
      <c r="C186" s="67" t="s">
        <v>76</v>
      </c>
      <c r="D186" s="67" t="s">
        <v>13</v>
      </c>
      <c r="E186" s="67" t="s">
        <v>210</v>
      </c>
      <c r="F186" s="67"/>
      <c r="G186" s="68">
        <f>G187</f>
        <v>0</v>
      </c>
      <c r="H186" s="68">
        <f>H187+H190</f>
        <v>2310</v>
      </c>
      <c r="I186" s="68">
        <f>I187+I190</f>
        <v>2310</v>
      </c>
      <c r="J186" s="28">
        <f t="shared" si="48"/>
        <v>100</v>
      </c>
    </row>
    <row r="187" spans="1:10" ht="35.4" customHeight="1" x14ac:dyDescent="0.25">
      <c r="A187" s="29" t="s">
        <v>128</v>
      </c>
      <c r="B187" s="30">
        <v>758</v>
      </c>
      <c r="C187" s="31" t="s">
        <v>76</v>
      </c>
      <c r="D187" s="31" t="s">
        <v>13</v>
      </c>
      <c r="E187" s="31" t="s">
        <v>182</v>
      </c>
      <c r="F187" s="31" t="s">
        <v>129</v>
      </c>
      <c r="G187" s="32">
        <f t="shared" ref="G187:I188" si="80">G188</f>
        <v>0</v>
      </c>
      <c r="H187" s="32">
        <f t="shared" si="80"/>
        <v>2266.1</v>
      </c>
      <c r="I187" s="32">
        <f t="shared" si="80"/>
        <v>2266.1</v>
      </c>
      <c r="J187" s="28">
        <f t="shared" si="48"/>
        <v>100</v>
      </c>
    </row>
    <row r="188" spans="1:10" ht="22.2" customHeight="1" x14ac:dyDescent="0.25">
      <c r="A188" s="29" t="s">
        <v>181</v>
      </c>
      <c r="B188" s="30">
        <v>758</v>
      </c>
      <c r="C188" s="31" t="s">
        <v>76</v>
      </c>
      <c r="D188" s="31" t="s">
        <v>13</v>
      </c>
      <c r="E188" s="31" t="s">
        <v>182</v>
      </c>
      <c r="F188" s="31" t="s">
        <v>173</v>
      </c>
      <c r="G188" s="32">
        <f t="shared" si="80"/>
        <v>0</v>
      </c>
      <c r="H188" s="32">
        <f t="shared" si="80"/>
        <v>2266.1</v>
      </c>
      <c r="I188" s="32">
        <f t="shared" si="80"/>
        <v>2266.1</v>
      </c>
      <c r="J188" s="28">
        <v>0</v>
      </c>
    </row>
    <row r="189" spans="1:10" ht="27" customHeight="1" x14ac:dyDescent="0.25">
      <c r="A189" s="29" t="s">
        <v>130</v>
      </c>
      <c r="B189" s="30">
        <v>758</v>
      </c>
      <c r="C189" s="31" t="s">
        <v>76</v>
      </c>
      <c r="D189" s="31" t="s">
        <v>13</v>
      </c>
      <c r="E189" s="31" t="s">
        <v>182</v>
      </c>
      <c r="F189" s="31" t="s">
        <v>131</v>
      </c>
      <c r="G189" s="32">
        <v>0</v>
      </c>
      <c r="H189" s="32">
        <v>2266.1</v>
      </c>
      <c r="I189" s="32">
        <v>2266.1</v>
      </c>
      <c r="J189" s="28">
        <f t="shared" si="48"/>
        <v>100</v>
      </c>
    </row>
    <row r="190" spans="1:10" ht="37.799999999999997" customHeight="1" x14ac:dyDescent="0.25">
      <c r="A190" s="29" t="s">
        <v>128</v>
      </c>
      <c r="B190" s="30">
        <v>758</v>
      </c>
      <c r="C190" s="31" t="s">
        <v>76</v>
      </c>
      <c r="D190" s="31" t="s">
        <v>13</v>
      </c>
      <c r="E190" s="31" t="s">
        <v>183</v>
      </c>
      <c r="F190" s="31" t="s">
        <v>129</v>
      </c>
      <c r="G190" s="32">
        <f t="shared" ref="G190:I191" si="81">G191</f>
        <v>0</v>
      </c>
      <c r="H190" s="32">
        <f t="shared" si="81"/>
        <v>43.9</v>
      </c>
      <c r="I190" s="32">
        <f t="shared" si="81"/>
        <v>43.9</v>
      </c>
      <c r="J190" s="28">
        <f t="shared" si="48"/>
        <v>100</v>
      </c>
    </row>
    <row r="191" spans="1:10" ht="22.8" customHeight="1" x14ac:dyDescent="0.25">
      <c r="A191" s="29" t="s">
        <v>181</v>
      </c>
      <c r="B191" s="30">
        <v>758</v>
      </c>
      <c r="C191" s="31" t="s">
        <v>76</v>
      </c>
      <c r="D191" s="31" t="s">
        <v>13</v>
      </c>
      <c r="E191" s="31" t="s">
        <v>183</v>
      </c>
      <c r="F191" s="31" t="s">
        <v>173</v>
      </c>
      <c r="G191" s="32">
        <f t="shared" si="81"/>
        <v>0</v>
      </c>
      <c r="H191" s="32">
        <f t="shared" si="81"/>
        <v>43.9</v>
      </c>
      <c r="I191" s="32">
        <f t="shared" si="81"/>
        <v>43.9</v>
      </c>
      <c r="J191" s="28">
        <v>0</v>
      </c>
    </row>
    <row r="192" spans="1:10" ht="27" customHeight="1" x14ac:dyDescent="0.25">
      <c r="A192" s="29" t="s">
        <v>130</v>
      </c>
      <c r="B192" s="30">
        <v>758</v>
      </c>
      <c r="C192" s="31" t="s">
        <v>76</v>
      </c>
      <c r="D192" s="31" t="s">
        <v>13</v>
      </c>
      <c r="E192" s="31" t="s">
        <v>183</v>
      </c>
      <c r="F192" s="31" t="s">
        <v>131</v>
      </c>
      <c r="G192" s="32">
        <v>0</v>
      </c>
      <c r="H192" s="32">
        <v>43.9</v>
      </c>
      <c r="I192" s="32">
        <v>43.9</v>
      </c>
      <c r="J192" s="28">
        <f t="shared" ref="J192" si="82">I192*100/H192</f>
        <v>100</v>
      </c>
    </row>
    <row r="193" spans="1:10" ht="43.8" customHeight="1" x14ac:dyDescent="0.25">
      <c r="A193" s="65" t="s">
        <v>207</v>
      </c>
      <c r="B193" s="25">
        <v>758</v>
      </c>
      <c r="C193" s="26" t="s">
        <v>76</v>
      </c>
      <c r="D193" s="26" t="s">
        <v>13</v>
      </c>
      <c r="E193" s="26" t="s">
        <v>149</v>
      </c>
      <c r="F193" s="67"/>
      <c r="G193" s="68">
        <f>G194+G198+G201</f>
        <v>5049.5</v>
      </c>
      <c r="H193" s="68">
        <f>H194</f>
        <v>337.7</v>
      </c>
      <c r="I193" s="68">
        <f>I194</f>
        <v>301.7</v>
      </c>
      <c r="J193" s="28">
        <f t="shared" ref="J193:J275" si="83">I193*100/H193</f>
        <v>89.339650577435592</v>
      </c>
    </row>
    <row r="194" spans="1:10" ht="29.4" customHeight="1" x14ac:dyDescent="0.25">
      <c r="A194" s="29" t="s">
        <v>22</v>
      </c>
      <c r="B194" s="30">
        <v>758</v>
      </c>
      <c r="C194" s="31" t="s">
        <v>76</v>
      </c>
      <c r="D194" s="31" t="s">
        <v>13</v>
      </c>
      <c r="E194" s="31" t="s">
        <v>149</v>
      </c>
      <c r="F194" s="31" t="s">
        <v>23</v>
      </c>
      <c r="G194" s="32">
        <f>G195+G197</f>
        <v>2968.5</v>
      </c>
      <c r="H194" s="32">
        <f>H195</f>
        <v>337.7</v>
      </c>
      <c r="I194" s="32">
        <f>I195</f>
        <v>301.7</v>
      </c>
      <c r="J194" s="28">
        <f t="shared" si="83"/>
        <v>89.339650577435592</v>
      </c>
    </row>
    <row r="195" spans="1:10" ht="27.6" customHeight="1" x14ac:dyDescent="0.25">
      <c r="A195" s="29" t="s">
        <v>24</v>
      </c>
      <c r="B195" s="30">
        <v>758</v>
      </c>
      <c r="C195" s="31" t="s">
        <v>76</v>
      </c>
      <c r="D195" s="31" t="s">
        <v>13</v>
      </c>
      <c r="E195" s="31" t="s">
        <v>149</v>
      </c>
      <c r="F195" s="31" t="s">
        <v>25</v>
      </c>
      <c r="G195" s="32">
        <f t="shared" ref="G195" si="84">G196</f>
        <v>2968.5</v>
      </c>
      <c r="H195" s="32">
        <f>H196+H197</f>
        <v>337.7</v>
      </c>
      <c r="I195" s="32">
        <f>I196+I197</f>
        <v>301.7</v>
      </c>
      <c r="J195" s="28">
        <f t="shared" si="83"/>
        <v>89.339650577435592</v>
      </c>
    </row>
    <row r="196" spans="1:10" ht="52.8" customHeight="1" x14ac:dyDescent="0.25">
      <c r="A196" s="29" t="s">
        <v>79</v>
      </c>
      <c r="B196" s="30">
        <v>758</v>
      </c>
      <c r="C196" s="31" t="s">
        <v>76</v>
      </c>
      <c r="D196" s="31" t="s">
        <v>13</v>
      </c>
      <c r="E196" s="31" t="s">
        <v>149</v>
      </c>
      <c r="F196" s="31" t="s">
        <v>26</v>
      </c>
      <c r="G196" s="32">
        <v>2968.5</v>
      </c>
      <c r="H196" s="32">
        <v>297.7</v>
      </c>
      <c r="I196" s="32">
        <v>261.7</v>
      </c>
      <c r="J196" s="28">
        <f t="shared" si="83"/>
        <v>87.907289217332888</v>
      </c>
    </row>
    <row r="197" spans="1:10" ht="28.2" customHeight="1" x14ac:dyDescent="0.25">
      <c r="A197" s="29" t="s">
        <v>109</v>
      </c>
      <c r="B197" s="30">
        <v>758</v>
      </c>
      <c r="C197" s="31" t="s">
        <v>76</v>
      </c>
      <c r="D197" s="31" t="s">
        <v>13</v>
      </c>
      <c r="E197" s="31" t="s">
        <v>149</v>
      </c>
      <c r="F197" s="31" t="s">
        <v>110</v>
      </c>
      <c r="G197" s="32">
        <v>0</v>
      </c>
      <c r="H197" s="32">
        <v>40</v>
      </c>
      <c r="I197" s="32">
        <v>40</v>
      </c>
      <c r="J197" s="28">
        <f t="shared" si="83"/>
        <v>100</v>
      </c>
    </row>
    <row r="198" spans="1:10" ht="24.6" customHeight="1" x14ac:dyDescent="0.25">
      <c r="A198" s="29" t="s">
        <v>22</v>
      </c>
      <c r="B198" s="30">
        <v>758</v>
      </c>
      <c r="C198" s="31" t="s">
        <v>76</v>
      </c>
      <c r="D198" s="31" t="s">
        <v>13</v>
      </c>
      <c r="E198" s="31" t="s">
        <v>221</v>
      </c>
      <c r="F198" s="31" t="s">
        <v>23</v>
      </c>
      <c r="G198" s="32">
        <v>2060.1999999999998</v>
      </c>
      <c r="H198" s="32">
        <v>0</v>
      </c>
      <c r="I198" s="32">
        <v>0</v>
      </c>
      <c r="J198" s="28" t="e">
        <f t="shared" si="83"/>
        <v>#DIV/0!</v>
      </c>
    </row>
    <row r="199" spans="1:10" ht="29.4" customHeight="1" x14ac:dyDescent="0.25">
      <c r="A199" s="29" t="s">
        <v>24</v>
      </c>
      <c r="B199" s="30">
        <v>758</v>
      </c>
      <c r="C199" s="31" t="s">
        <v>76</v>
      </c>
      <c r="D199" s="31" t="s">
        <v>13</v>
      </c>
      <c r="E199" s="31" t="s">
        <v>221</v>
      </c>
      <c r="F199" s="31" t="s">
        <v>25</v>
      </c>
      <c r="G199" s="32">
        <v>2060.1999999999998</v>
      </c>
      <c r="H199" s="32">
        <f t="shared" ref="H199:I200" si="85">H200</f>
        <v>0</v>
      </c>
      <c r="I199" s="32">
        <f t="shared" si="85"/>
        <v>0</v>
      </c>
      <c r="J199" s="28">
        <v>0</v>
      </c>
    </row>
    <row r="200" spans="1:10" ht="29.4" customHeight="1" x14ac:dyDescent="0.25">
      <c r="A200" s="29" t="s">
        <v>108</v>
      </c>
      <c r="B200" s="30">
        <v>758</v>
      </c>
      <c r="C200" s="31" t="s">
        <v>76</v>
      </c>
      <c r="D200" s="31" t="s">
        <v>13</v>
      </c>
      <c r="E200" s="31" t="s">
        <v>221</v>
      </c>
      <c r="F200" s="31" t="s">
        <v>26</v>
      </c>
      <c r="G200" s="32">
        <v>2060.1999999999998</v>
      </c>
      <c r="H200" s="32">
        <f t="shared" si="85"/>
        <v>0</v>
      </c>
      <c r="I200" s="32">
        <f t="shared" si="85"/>
        <v>0</v>
      </c>
      <c r="J200" s="28">
        <v>0</v>
      </c>
    </row>
    <row r="201" spans="1:10" ht="26.4" customHeight="1" x14ac:dyDescent="0.25">
      <c r="A201" s="29" t="s">
        <v>22</v>
      </c>
      <c r="B201" s="30">
        <v>758</v>
      </c>
      <c r="C201" s="31" t="s">
        <v>76</v>
      </c>
      <c r="D201" s="31" t="s">
        <v>13</v>
      </c>
      <c r="E201" s="31" t="s">
        <v>222</v>
      </c>
      <c r="F201" s="31" t="s">
        <v>23</v>
      </c>
      <c r="G201" s="32">
        <f>G202</f>
        <v>20.8</v>
      </c>
      <c r="H201" s="32">
        <v>0</v>
      </c>
      <c r="I201" s="32">
        <v>0</v>
      </c>
      <c r="J201" s="28">
        <v>0</v>
      </c>
    </row>
    <row r="202" spans="1:10" ht="27.6" customHeight="1" x14ac:dyDescent="0.25">
      <c r="A202" s="29" t="s">
        <v>24</v>
      </c>
      <c r="B202" s="30">
        <v>758</v>
      </c>
      <c r="C202" s="31" t="s">
        <v>76</v>
      </c>
      <c r="D202" s="31" t="s">
        <v>13</v>
      </c>
      <c r="E202" s="31" t="s">
        <v>222</v>
      </c>
      <c r="F202" s="31" t="s">
        <v>25</v>
      </c>
      <c r="G202" s="32">
        <f>G203</f>
        <v>20.8</v>
      </c>
      <c r="H202" s="32">
        <v>0</v>
      </c>
      <c r="I202" s="32">
        <v>0</v>
      </c>
      <c r="J202" s="28">
        <v>0</v>
      </c>
    </row>
    <row r="203" spans="1:10" ht="27.6" customHeight="1" x14ac:dyDescent="0.25">
      <c r="A203" s="29" t="s">
        <v>108</v>
      </c>
      <c r="B203" s="30">
        <v>758</v>
      </c>
      <c r="C203" s="31" t="s">
        <v>76</v>
      </c>
      <c r="D203" s="31" t="s">
        <v>13</v>
      </c>
      <c r="E203" s="31" t="s">
        <v>222</v>
      </c>
      <c r="F203" s="31" t="s">
        <v>26</v>
      </c>
      <c r="G203" s="32">
        <v>20.8</v>
      </c>
      <c r="H203" s="32">
        <v>0</v>
      </c>
      <c r="I203" s="32">
        <v>0</v>
      </c>
      <c r="J203" s="28">
        <v>0</v>
      </c>
    </row>
    <row r="204" spans="1:10" ht="22.2" customHeight="1" x14ac:dyDescent="0.25">
      <c r="A204" s="29" t="s">
        <v>80</v>
      </c>
      <c r="B204" s="30">
        <v>758</v>
      </c>
      <c r="C204" s="31" t="s">
        <v>76</v>
      </c>
      <c r="D204" s="31" t="s">
        <v>57</v>
      </c>
      <c r="E204" s="31" t="s">
        <v>198</v>
      </c>
      <c r="F204" s="31"/>
      <c r="G204" s="32">
        <f>G205+G237+G242</f>
        <v>1137.8999999999999</v>
      </c>
      <c r="H204" s="32">
        <f>H205+H237+H242</f>
        <v>10831.5</v>
      </c>
      <c r="I204" s="32">
        <f>I205+I237+I242</f>
        <v>10155.200000000001</v>
      </c>
      <c r="J204" s="28">
        <f t="shared" ref="J204" si="86">I204*100/H204</f>
        <v>93.756174121774464</v>
      </c>
    </row>
    <row r="205" spans="1:10" ht="21" customHeight="1" x14ac:dyDescent="0.25">
      <c r="A205" s="72" t="s">
        <v>80</v>
      </c>
      <c r="B205" s="30">
        <v>758</v>
      </c>
      <c r="C205" s="31" t="s">
        <v>76</v>
      </c>
      <c r="D205" s="31" t="s">
        <v>57</v>
      </c>
      <c r="E205" s="31" t="s">
        <v>154</v>
      </c>
      <c r="F205" s="31"/>
      <c r="G205" s="32">
        <f>G206+G210+G214+G219+G227</f>
        <v>1121.6999999999998</v>
      </c>
      <c r="H205" s="32">
        <f>H206+H210+H214+H219+H227</f>
        <v>6429.5</v>
      </c>
      <c r="I205" s="32">
        <f>I206+I210+I214+I219+I227</f>
        <v>5783.5</v>
      </c>
      <c r="J205" s="28">
        <f t="shared" si="83"/>
        <v>89.952562407652223</v>
      </c>
    </row>
    <row r="206" spans="1:10" ht="25.2" hidden="1" customHeight="1" x14ac:dyDescent="0.25">
      <c r="A206" s="29" t="s">
        <v>151</v>
      </c>
      <c r="B206" s="30">
        <v>758</v>
      </c>
      <c r="C206" s="31" t="s">
        <v>76</v>
      </c>
      <c r="D206" s="31" t="s">
        <v>57</v>
      </c>
      <c r="E206" s="31" t="s">
        <v>153</v>
      </c>
      <c r="F206" s="31"/>
      <c r="G206" s="32">
        <f t="shared" ref="G206:I207" si="87">G207</f>
        <v>0</v>
      </c>
      <c r="H206" s="32">
        <f t="shared" ref="H206:H207" si="88">H207</f>
        <v>0</v>
      </c>
      <c r="I206" s="32">
        <f t="shared" si="87"/>
        <v>0</v>
      </c>
      <c r="J206" s="28"/>
    </row>
    <row r="207" spans="1:10" ht="21.6" hidden="1" customHeight="1" x14ac:dyDescent="0.25">
      <c r="A207" s="29" t="s">
        <v>22</v>
      </c>
      <c r="B207" s="30">
        <v>758</v>
      </c>
      <c r="C207" s="31" t="s">
        <v>76</v>
      </c>
      <c r="D207" s="31" t="s">
        <v>57</v>
      </c>
      <c r="E207" s="31" t="s">
        <v>152</v>
      </c>
      <c r="F207" s="31" t="s">
        <v>23</v>
      </c>
      <c r="G207" s="32">
        <f t="shared" si="87"/>
        <v>0</v>
      </c>
      <c r="H207" s="32">
        <f t="shared" si="88"/>
        <v>0</v>
      </c>
      <c r="I207" s="32">
        <f t="shared" si="87"/>
        <v>0</v>
      </c>
      <c r="J207" s="28" t="e">
        <f t="shared" ref="J207:J210" si="89">I207*100/H207</f>
        <v>#DIV/0!</v>
      </c>
    </row>
    <row r="208" spans="1:10" ht="25.2" hidden="1" customHeight="1" x14ac:dyDescent="0.25">
      <c r="A208" s="29" t="s">
        <v>24</v>
      </c>
      <c r="B208" s="30">
        <v>758</v>
      </c>
      <c r="C208" s="31" t="s">
        <v>76</v>
      </c>
      <c r="D208" s="31" t="s">
        <v>57</v>
      </c>
      <c r="E208" s="31" t="s">
        <v>152</v>
      </c>
      <c r="F208" s="31" t="s">
        <v>25</v>
      </c>
      <c r="G208" s="32">
        <f>G209</f>
        <v>0</v>
      </c>
      <c r="H208" s="32">
        <f>H209</f>
        <v>0</v>
      </c>
      <c r="I208" s="32">
        <f>I209</f>
        <v>0</v>
      </c>
      <c r="J208" s="28" t="e">
        <f t="shared" si="89"/>
        <v>#DIV/0!</v>
      </c>
    </row>
    <row r="209" spans="1:10" ht="0.6" customHeight="1" x14ac:dyDescent="0.25">
      <c r="A209" s="29" t="s">
        <v>108</v>
      </c>
      <c r="B209" s="30">
        <v>758</v>
      </c>
      <c r="C209" s="31" t="s">
        <v>76</v>
      </c>
      <c r="D209" s="31" t="s">
        <v>57</v>
      </c>
      <c r="E209" s="31" t="s">
        <v>152</v>
      </c>
      <c r="F209" s="31" t="s">
        <v>26</v>
      </c>
      <c r="G209" s="32">
        <v>0</v>
      </c>
      <c r="H209" s="32">
        <v>0</v>
      </c>
      <c r="I209" s="32">
        <v>0</v>
      </c>
      <c r="J209" s="28" t="e">
        <f t="shared" si="89"/>
        <v>#DIV/0!</v>
      </c>
    </row>
    <row r="210" spans="1:10" ht="21.75" customHeight="1" x14ac:dyDescent="0.25">
      <c r="A210" s="29" t="s">
        <v>158</v>
      </c>
      <c r="B210" s="30">
        <v>758</v>
      </c>
      <c r="C210" s="31" t="s">
        <v>76</v>
      </c>
      <c r="D210" s="31" t="s">
        <v>57</v>
      </c>
      <c r="E210" s="31" t="s">
        <v>193</v>
      </c>
      <c r="F210" s="31"/>
      <c r="G210" s="32">
        <f t="shared" ref="G210:I210" si="90">G211</f>
        <v>51</v>
      </c>
      <c r="H210" s="32">
        <f t="shared" si="90"/>
        <v>192.2</v>
      </c>
      <c r="I210" s="32">
        <f t="shared" si="90"/>
        <v>192.2</v>
      </c>
      <c r="J210" s="28">
        <f t="shared" si="89"/>
        <v>100</v>
      </c>
    </row>
    <row r="211" spans="1:10" ht="26.4" customHeight="1" x14ac:dyDescent="0.25">
      <c r="A211" s="29" t="s">
        <v>22</v>
      </c>
      <c r="B211" s="30">
        <v>758</v>
      </c>
      <c r="C211" s="31" t="s">
        <v>76</v>
      </c>
      <c r="D211" s="31" t="s">
        <v>57</v>
      </c>
      <c r="E211" s="31" t="s">
        <v>159</v>
      </c>
      <c r="F211" s="31" t="s">
        <v>23</v>
      </c>
      <c r="G211" s="32">
        <f t="shared" ref="G211:I211" si="91">G212</f>
        <v>51</v>
      </c>
      <c r="H211" s="32">
        <f t="shared" ref="H211" si="92">H212</f>
        <v>192.2</v>
      </c>
      <c r="I211" s="32">
        <f t="shared" si="91"/>
        <v>192.2</v>
      </c>
      <c r="J211" s="28">
        <f t="shared" ref="J211:J214" si="93">I211*100/H211</f>
        <v>100</v>
      </c>
    </row>
    <row r="212" spans="1:10" ht="25.5" customHeight="1" x14ac:dyDescent="0.25">
      <c r="A212" s="29" t="s">
        <v>24</v>
      </c>
      <c r="B212" s="30">
        <v>758</v>
      </c>
      <c r="C212" s="31" t="s">
        <v>76</v>
      </c>
      <c r="D212" s="31" t="s">
        <v>57</v>
      </c>
      <c r="E212" s="31" t="s">
        <v>159</v>
      </c>
      <c r="F212" s="31" t="s">
        <v>25</v>
      </c>
      <c r="G212" s="32">
        <f>G213</f>
        <v>51</v>
      </c>
      <c r="H212" s="32">
        <f>H213</f>
        <v>192.2</v>
      </c>
      <c r="I212" s="32">
        <f>I213</f>
        <v>192.2</v>
      </c>
      <c r="J212" s="28">
        <f t="shared" si="93"/>
        <v>100</v>
      </c>
    </row>
    <row r="213" spans="1:10" ht="21.75" customHeight="1" x14ac:dyDescent="0.25">
      <c r="A213" s="29" t="s">
        <v>108</v>
      </c>
      <c r="B213" s="30">
        <v>758</v>
      </c>
      <c r="C213" s="31" t="s">
        <v>76</v>
      </c>
      <c r="D213" s="31" t="s">
        <v>57</v>
      </c>
      <c r="E213" s="31" t="s">
        <v>159</v>
      </c>
      <c r="F213" s="31" t="s">
        <v>26</v>
      </c>
      <c r="G213" s="32">
        <v>51</v>
      </c>
      <c r="H213" s="32">
        <v>192.2</v>
      </c>
      <c r="I213" s="32">
        <v>192.2</v>
      </c>
      <c r="J213" s="28">
        <f t="shared" si="93"/>
        <v>100</v>
      </c>
    </row>
    <row r="214" spans="1:10" ht="21.75" customHeight="1" x14ac:dyDescent="0.25">
      <c r="A214" s="29" t="s">
        <v>155</v>
      </c>
      <c r="B214" s="30">
        <v>758</v>
      </c>
      <c r="C214" s="31" t="s">
        <v>76</v>
      </c>
      <c r="D214" s="31" t="s">
        <v>57</v>
      </c>
      <c r="E214" s="31" t="s">
        <v>157</v>
      </c>
      <c r="F214" s="31"/>
      <c r="G214" s="32">
        <f t="shared" ref="G214:I214" si="94">G215</f>
        <v>18.600000000000001</v>
      </c>
      <c r="H214" s="32">
        <f t="shared" si="94"/>
        <v>217</v>
      </c>
      <c r="I214" s="32">
        <f t="shared" si="94"/>
        <v>65</v>
      </c>
      <c r="J214" s="28">
        <f t="shared" si="93"/>
        <v>29.953917050691246</v>
      </c>
    </row>
    <row r="215" spans="1:10" ht="25.8" customHeight="1" x14ac:dyDescent="0.25">
      <c r="A215" s="29" t="s">
        <v>22</v>
      </c>
      <c r="B215" s="30">
        <v>758</v>
      </c>
      <c r="C215" s="31" t="s">
        <v>76</v>
      </c>
      <c r="D215" s="31" t="s">
        <v>57</v>
      </c>
      <c r="E215" s="31" t="s">
        <v>156</v>
      </c>
      <c r="F215" s="31" t="s">
        <v>23</v>
      </c>
      <c r="G215" s="32">
        <f t="shared" ref="G215:I215" si="95">G216</f>
        <v>18.600000000000001</v>
      </c>
      <c r="H215" s="32">
        <f t="shared" ref="H215" si="96">H216</f>
        <v>217</v>
      </c>
      <c r="I215" s="32">
        <f t="shared" si="95"/>
        <v>65</v>
      </c>
      <c r="J215" s="28">
        <f t="shared" ref="J215:J218" si="97">I215*100/H215</f>
        <v>29.953917050691246</v>
      </c>
    </row>
    <row r="216" spans="1:10" ht="25.5" customHeight="1" x14ac:dyDescent="0.25">
      <c r="A216" s="29" t="s">
        <v>24</v>
      </c>
      <c r="B216" s="30">
        <v>758</v>
      </c>
      <c r="C216" s="31" t="s">
        <v>76</v>
      </c>
      <c r="D216" s="31" t="s">
        <v>57</v>
      </c>
      <c r="E216" s="31" t="s">
        <v>156</v>
      </c>
      <c r="F216" s="31" t="s">
        <v>25</v>
      </c>
      <c r="G216" s="32">
        <f>G217+G218</f>
        <v>18.600000000000001</v>
      </c>
      <c r="H216" s="32">
        <f>H217+H218</f>
        <v>217</v>
      </c>
      <c r="I216" s="32">
        <f>I217+I218</f>
        <v>65</v>
      </c>
      <c r="J216" s="28">
        <f t="shared" si="97"/>
        <v>29.953917050691246</v>
      </c>
    </row>
    <row r="217" spans="1:10" ht="21.75" customHeight="1" x14ac:dyDescent="0.25">
      <c r="A217" s="29" t="s">
        <v>108</v>
      </c>
      <c r="B217" s="30">
        <v>758</v>
      </c>
      <c r="C217" s="31" t="s">
        <v>76</v>
      </c>
      <c r="D217" s="31" t="s">
        <v>57</v>
      </c>
      <c r="E217" s="31" t="s">
        <v>156</v>
      </c>
      <c r="F217" s="31" t="s">
        <v>26</v>
      </c>
      <c r="G217" s="32">
        <v>18.5</v>
      </c>
      <c r="H217" s="32">
        <v>212</v>
      </c>
      <c r="I217" s="32">
        <v>64.900000000000006</v>
      </c>
      <c r="J217" s="28">
        <f t="shared" si="97"/>
        <v>30.613207547169814</v>
      </c>
    </row>
    <row r="218" spans="1:10" ht="21.75" customHeight="1" x14ac:dyDescent="0.25">
      <c r="A218" s="29" t="s">
        <v>109</v>
      </c>
      <c r="B218" s="30">
        <v>758</v>
      </c>
      <c r="C218" s="31" t="s">
        <v>76</v>
      </c>
      <c r="D218" s="31" t="s">
        <v>57</v>
      </c>
      <c r="E218" s="31" t="s">
        <v>156</v>
      </c>
      <c r="F218" s="31" t="s">
        <v>110</v>
      </c>
      <c r="G218" s="32">
        <v>0.1</v>
      </c>
      <c r="H218" s="32">
        <v>5</v>
      </c>
      <c r="I218" s="32">
        <v>0.1</v>
      </c>
      <c r="J218" s="28">
        <f t="shared" si="97"/>
        <v>2</v>
      </c>
    </row>
    <row r="219" spans="1:10" ht="30" customHeight="1" x14ac:dyDescent="0.25">
      <c r="A219" s="29" t="s">
        <v>150</v>
      </c>
      <c r="B219" s="30">
        <v>758</v>
      </c>
      <c r="C219" s="31" t="s">
        <v>76</v>
      </c>
      <c r="D219" s="31" t="s">
        <v>57</v>
      </c>
      <c r="E219" s="31" t="s">
        <v>132</v>
      </c>
      <c r="F219" s="31"/>
      <c r="G219" s="32">
        <f>G220</f>
        <v>1052.0999999999999</v>
      </c>
      <c r="H219" s="32">
        <f>H220</f>
        <v>4420.3</v>
      </c>
      <c r="I219" s="32">
        <f>I220</f>
        <v>3926.3</v>
      </c>
      <c r="J219" s="28">
        <f t="shared" si="83"/>
        <v>88.824287944257179</v>
      </c>
    </row>
    <row r="220" spans="1:10" ht="21.9" customHeight="1" x14ac:dyDescent="0.25">
      <c r="A220" s="29" t="s">
        <v>133</v>
      </c>
      <c r="B220" s="30">
        <v>758</v>
      </c>
      <c r="C220" s="31" t="s">
        <v>76</v>
      </c>
      <c r="D220" s="31" t="s">
        <v>57</v>
      </c>
      <c r="E220" s="31" t="s">
        <v>81</v>
      </c>
      <c r="F220" s="31"/>
      <c r="G220" s="32">
        <f t="shared" ref="G220:I221" si="98">G221</f>
        <v>1052.0999999999999</v>
      </c>
      <c r="H220" s="32">
        <f t="shared" si="98"/>
        <v>4420.3</v>
      </c>
      <c r="I220" s="32">
        <f t="shared" si="98"/>
        <v>3926.3</v>
      </c>
      <c r="J220" s="28">
        <f t="shared" si="83"/>
        <v>88.824287944257179</v>
      </c>
    </row>
    <row r="221" spans="1:10" ht="30" customHeight="1" x14ac:dyDescent="0.25">
      <c r="A221" s="29" t="s">
        <v>22</v>
      </c>
      <c r="B221" s="30">
        <v>758</v>
      </c>
      <c r="C221" s="31" t="s">
        <v>76</v>
      </c>
      <c r="D221" s="31" t="s">
        <v>57</v>
      </c>
      <c r="E221" s="31" t="s">
        <v>81</v>
      </c>
      <c r="F221" s="31" t="s">
        <v>23</v>
      </c>
      <c r="G221" s="32">
        <f t="shared" si="98"/>
        <v>1052.0999999999999</v>
      </c>
      <c r="H221" s="32">
        <f t="shared" si="98"/>
        <v>4420.3</v>
      </c>
      <c r="I221" s="32">
        <f t="shared" si="98"/>
        <v>3926.3</v>
      </c>
      <c r="J221" s="28">
        <f t="shared" si="83"/>
        <v>88.824287944257179</v>
      </c>
    </row>
    <row r="222" spans="1:10" ht="25.5" customHeight="1" x14ac:dyDescent="0.25">
      <c r="A222" s="29" t="s">
        <v>24</v>
      </c>
      <c r="B222" s="30">
        <v>758</v>
      </c>
      <c r="C222" s="31" t="s">
        <v>76</v>
      </c>
      <c r="D222" s="31" t="s">
        <v>57</v>
      </c>
      <c r="E222" s="31" t="s">
        <v>81</v>
      </c>
      <c r="F222" s="31" t="s">
        <v>25</v>
      </c>
      <c r="G222" s="32">
        <f>G223+G224+G225</f>
        <v>1052.0999999999999</v>
      </c>
      <c r="H222" s="32">
        <f>H223+H224+H225</f>
        <v>4420.3</v>
      </c>
      <c r="I222" s="32">
        <f>I223+I224+I225</f>
        <v>3926.3</v>
      </c>
      <c r="J222" s="28">
        <f t="shared" si="83"/>
        <v>88.824287944257179</v>
      </c>
    </row>
    <row r="223" spans="1:10" ht="21" customHeight="1" x14ac:dyDescent="0.25">
      <c r="A223" s="29" t="s">
        <v>108</v>
      </c>
      <c r="B223" s="30">
        <v>758</v>
      </c>
      <c r="C223" s="31" t="s">
        <v>76</v>
      </c>
      <c r="D223" s="31" t="s">
        <v>57</v>
      </c>
      <c r="E223" s="31" t="s">
        <v>81</v>
      </c>
      <c r="F223" s="31" t="s">
        <v>26</v>
      </c>
      <c r="G223" s="32">
        <v>1052.0999999999999</v>
      </c>
      <c r="H223" s="32">
        <v>4420.3</v>
      </c>
      <c r="I223" s="32">
        <v>3926.3</v>
      </c>
      <c r="J223" s="28">
        <f t="shared" si="83"/>
        <v>88.824287944257179</v>
      </c>
    </row>
    <row r="224" spans="1:10" ht="19.2" hidden="1" customHeight="1" x14ac:dyDescent="0.25">
      <c r="A224" s="29" t="s">
        <v>109</v>
      </c>
      <c r="B224" s="30">
        <v>758</v>
      </c>
      <c r="C224" s="31" t="s">
        <v>76</v>
      </c>
      <c r="D224" s="31" t="s">
        <v>57</v>
      </c>
      <c r="E224" s="31" t="s">
        <v>81</v>
      </c>
      <c r="F224" s="31" t="s">
        <v>110</v>
      </c>
      <c r="G224" s="32">
        <v>0</v>
      </c>
      <c r="H224" s="32">
        <v>0</v>
      </c>
      <c r="I224" s="32"/>
      <c r="J224" s="28"/>
    </row>
    <row r="225" spans="1:10" ht="24.6" hidden="1" customHeight="1" x14ac:dyDescent="0.25">
      <c r="A225" s="29" t="s">
        <v>112</v>
      </c>
      <c r="B225" s="30">
        <v>758</v>
      </c>
      <c r="C225" s="31" t="s">
        <v>76</v>
      </c>
      <c r="D225" s="31" t="s">
        <v>57</v>
      </c>
      <c r="E225" s="31" t="s">
        <v>81</v>
      </c>
      <c r="F225" s="31" t="s">
        <v>113</v>
      </c>
      <c r="G225" s="32">
        <v>0</v>
      </c>
      <c r="H225" s="32">
        <v>0</v>
      </c>
      <c r="I225" s="32">
        <v>0</v>
      </c>
      <c r="J225" s="28">
        <v>0</v>
      </c>
    </row>
    <row r="226" spans="1:10" s="97" customFormat="1" ht="24.6" customHeight="1" x14ac:dyDescent="0.25">
      <c r="A226" s="34" t="s">
        <v>225</v>
      </c>
      <c r="B226" s="30">
        <v>758</v>
      </c>
      <c r="C226" s="73" t="s">
        <v>76</v>
      </c>
      <c r="D226" s="73" t="s">
        <v>57</v>
      </c>
      <c r="E226" s="73" t="s">
        <v>186</v>
      </c>
      <c r="F226" s="31"/>
      <c r="G226" s="32">
        <f>G227</f>
        <v>0</v>
      </c>
      <c r="H226" s="32">
        <f>H227</f>
        <v>1600</v>
      </c>
      <c r="I226" s="32">
        <f>I227</f>
        <v>1600</v>
      </c>
      <c r="J226" s="28">
        <f>J227</f>
        <v>100</v>
      </c>
    </row>
    <row r="227" spans="1:10" ht="22.2" customHeight="1" x14ac:dyDescent="0.25">
      <c r="A227" s="29" t="s">
        <v>185</v>
      </c>
      <c r="B227" s="30">
        <v>758</v>
      </c>
      <c r="C227" s="73" t="s">
        <v>76</v>
      </c>
      <c r="D227" s="73" t="s">
        <v>57</v>
      </c>
      <c r="E227" s="73" t="s">
        <v>186</v>
      </c>
      <c r="F227" s="31"/>
      <c r="G227" s="32">
        <f>G228+G231+G234</f>
        <v>0</v>
      </c>
      <c r="H227" s="32">
        <f>H228+H231+H234</f>
        <v>1600</v>
      </c>
      <c r="I227" s="32">
        <f>I228+I231+I234</f>
        <v>1600</v>
      </c>
      <c r="J227" s="28">
        <f t="shared" ref="J227:J245" si="99">I227*100/H227</f>
        <v>100</v>
      </c>
    </row>
    <row r="228" spans="1:10" ht="30" customHeight="1" x14ac:dyDescent="0.25">
      <c r="A228" s="74" t="s">
        <v>22</v>
      </c>
      <c r="B228" s="30">
        <v>758</v>
      </c>
      <c r="C228" s="73" t="s">
        <v>76</v>
      </c>
      <c r="D228" s="73" t="s">
        <v>57</v>
      </c>
      <c r="E228" s="73" t="s">
        <v>184</v>
      </c>
      <c r="F228" s="73" t="s">
        <v>23</v>
      </c>
      <c r="G228" s="32"/>
      <c r="H228" s="32">
        <f>H229</f>
        <v>1000</v>
      </c>
      <c r="I228" s="32">
        <f>I229</f>
        <v>1000</v>
      </c>
      <c r="J228" s="28">
        <f t="shared" si="99"/>
        <v>100</v>
      </c>
    </row>
    <row r="229" spans="1:10" ht="30" customHeight="1" x14ac:dyDescent="0.25">
      <c r="A229" s="74" t="s">
        <v>24</v>
      </c>
      <c r="B229" s="30">
        <v>758</v>
      </c>
      <c r="C229" s="73" t="s">
        <v>76</v>
      </c>
      <c r="D229" s="73" t="s">
        <v>57</v>
      </c>
      <c r="E229" s="73" t="s">
        <v>184</v>
      </c>
      <c r="F229" s="73" t="s">
        <v>25</v>
      </c>
      <c r="G229" s="32"/>
      <c r="H229" s="32">
        <f>H230</f>
        <v>1000</v>
      </c>
      <c r="I229" s="32">
        <f>I230</f>
        <v>1000</v>
      </c>
      <c r="J229" s="28">
        <f t="shared" si="99"/>
        <v>100</v>
      </c>
    </row>
    <row r="230" spans="1:10" ht="22.8" customHeight="1" x14ac:dyDescent="0.25">
      <c r="A230" s="74" t="s">
        <v>108</v>
      </c>
      <c r="B230" s="30">
        <v>758</v>
      </c>
      <c r="C230" s="73" t="s">
        <v>76</v>
      </c>
      <c r="D230" s="73" t="s">
        <v>57</v>
      </c>
      <c r="E230" s="73" t="s">
        <v>184</v>
      </c>
      <c r="F230" s="73" t="s">
        <v>26</v>
      </c>
      <c r="G230" s="32"/>
      <c r="H230" s="32">
        <v>1000</v>
      </c>
      <c r="I230" s="32">
        <v>1000</v>
      </c>
      <c r="J230" s="28">
        <f t="shared" si="99"/>
        <v>100</v>
      </c>
    </row>
    <row r="231" spans="1:10" s="12" customFormat="1" ht="33.6" customHeight="1" x14ac:dyDescent="0.25">
      <c r="A231" s="75" t="s">
        <v>22</v>
      </c>
      <c r="B231" s="76">
        <v>758</v>
      </c>
      <c r="C231" s="77" t="s">
        <v>76</v>
      </c>
      <c r="D231" s="77" t="s">
        <v>57</v>
      </c>
      <c r="E231" s="77" t="s">
        <v>196</v>
      </c>
      <c r="F231" s="77" t="s">
        <v>23</v>
      </c>
      <c r="G231" s="32"/>
      <c r="H231" s="78">
        <f>H232</f>
        <v>400</v>
      </c>
      <c r="I231" s="78">
        <f>I232</f>
        <v>400</v>
      </c>
      <c r="J231" s="28">
        <f t="shared" si="99"/>
        <v>100</v>
      </c>
    </row>
    <row r="232" spans="1:10" s="12" customFormat="1" ht="27.6" customHeight="1" x14ac:dyDescent="0.25">
      <c r="A232" s="75" t="s">
        <v>24</v>
      </c>
      <c r="B232" s="76">
        <v>758</v>
      </c>
      <c r="C232" s="77" t="s">
        <v>76</v>
      </c>
      <c r="D232" s="77" t="s">
        <v>57</v>
      </c>
      <c r="E232" s="77" t="s">
        <v>196</v>
      </c>
      <c r="F232" s="77" t="s">
        <v>25</v>
      </c>
      <c r="G232" s="32"/>
      <c r="H232" s="78">
        <f>H233</f>
        <v>400</v>
      </c>
      <c r="I232" s="78">
        <f>I233</f>
        <v>400</v>
      </c>
      <c r="J232" s="28">
        <f t="shared" si="99"/>
        <v>100</v>
      </c>
    </row>
    <row r="233" spans="1:10" s="12" customFormat="1" ht="22.8" customHeight="1" x14ac:dyDescent="0.25">
      <c r="A233" s="75" t="s">
        <v>108</v>
      </c>
      <c r="B233" s="76">
        <v>758</v>
      </c>
      <c r="C233" s="77" t="s">
        <v>76</v>
      </c>
      <c r="D233" s="77" t="s">
        <v>57</v>
      </c>
      <c r="E233" s="77" t="s">
        <v>196</v>
      </c>
      <c r="F233" s="77" t="s">
        <v>26</v>
      </c>
      <c r="G233" s="32"/>
      <c r="H233" s="78">
        <v>400</v>
      </c>
      <c r="I233" s="78">
        <v>400</v>
      </c>
      <c r="J233" s="28">
        <f t="shared" si="99"/>
        <v>100</v>
      </c>
    </row>
    <row r="234" spans="1:10" s="12" customFormat="1" ht="33.6" customHeight="1" x14ac:dyDescent="0.25">
      <c r="A234" s="79" t="s">
        <v>22</v>
      </c>
      <c r="B234" s="80">
        <v>758</v>
      </c>
      <c r="C234" s="81" t="s">
        <v>76</v>
      </c>
      <c r="D234" s="81" t="s">
        <v>57</v>
      </c>
      <c r="E234" s="81" t="s">
        <v>197</v>
      </c>
      <c r="F234" s="81" t="s">
        <v>23</v>
      </c>
      <c r="G234" s="82"/>
      <c r="H234" s="82">
        <f>H235</f>
        <v>200</v>
      </c>
      <c r="I234" s="82">
        <f>I235</f>
        <v>200</v>
      </c>
      <c r="J234" s="28">
        <f t="shared" si="99"/>
        <v>100</v>
      </c>
    </row>
    <row r="235" spans="1:10" s="12" customFormat="1" ht="27.6" customHeight="1" x14ac:dyDescent="0.25">
      <c r="A235" s="79" t="s">
        <v>24</v>
      </c>
      <c r="B235" s="80">
        <v>758</v>
      </c>
      <c r="C235" s="81" t="s">
        <v>76</v>
      </c>
      <c r="D235" s="81" t="s">
        <v>57</v>
      </c>
      <c r="E235" s="81" t="s">
        <v>197</v>
      </c>
      <c r="F235" s="81" t="s">
        <v>25</v>
      </c>
      <c r="G235" s="82"/>
      <c r="H235" s="82">
        <f>H236</f>
        <v>200</v>
      </c>
      <c r="I235" s="82">
        <f>I236</f>
        <v>200</v>
      </c>
      <c r="J235" s="28">
        <f t="shared" si="99"/>
        <v>100</v>
      </c>
    </row>
    <row r="236" spans="1:10" s="12" customFormat="1" ht="22.8" customHeight="1" x14ac:dyDescent="0.25">
      <c r="A236" s="79" t="s">
        <v>108</v>
      </c>
      <c r="B236" s="80">
        <v>758</v>
      </c>
      <c r="C236" s="81" t="s">
        <v>76</v>
      </c>
      <c r="D236" s="81" t="s">
        <v>57</v>
      </c>
      <c r="E236" s="81" t="s">
        <v>197</v>
      </c>
      <c r="F236" s="81" t="s">
        <v>26</v>
      </c>
      <c r="G236" s="82"/>
      <c r="H236" s="82">
        <v>200</v>
      </c>
      <c r="I236" s="82">
        <v>200</v>
      </c>
      <c r="J236" s="28">
        <f t="shared" si="99"/>
        <v>100</v>
      </c>
    </row>
    <row r="237" spans="1:10" ht="22.2" customHeight="1" x14ac:dyDescent="0.25">
      <c r="A237" s="60" t="s">
        <v>162</v>
      </c>
      <c r="B237" s="30">
        <v>758</v>
      </c>
      <c r="C237" s="61" t="s">
        <v>76</v>
      </c>
      <c r="D237" s="61" t="s">
        <v>57</v>
      </c>
      <c r="E237" s="61" t="s">
        <v>54</v>
      </c>
      <c r="F237" s="61"/>
      <c r="G237" s="32">
        <f t="shared" ref="G237:I243" si="100">G238</f>
        <v>16.2</v>
      </c>
      <c r="H237" s="48">
        <f t="shared" si="100"/>
        <v>59.7</v>
      </c>
      <c r="I237" s="48">
        <f t="shared" si="100"/>
        <v>29.400000000000002</v>
      </c>
      <c r="J237" s="28">
        <f t="shared" si="99"/>
        <v>49.246231155778894</v>
      </c>
    </row>
    <row r="238" spans="1:10" ht="27.75" customHeight="1" x14ac:dyDescent="0.25">
      <c r="A238" s="62" t="s">
        <v>22</v>
      </c>
      <c r="B238" s="30">
        <v>758</v>
      </c>
      <c r="C238" s="61" t="s">
        <v>76</v>
      </c>
      <c r="D238" s="61" t="s">
        <v>57</v>
      </c>
      <c r="E238" s="61" t="s">
        <v>54</v>
      </c>
      <c r="F238" s="61" t="s">
        <v>23</v>
      </c>
      <c r="G238" s="32">
        <f t="shared" si="100"/>
        <v>16.2</v>
      </c>
      <c r="H238" s="48">
        <f t="shared" si="100"/>
        <v>59.7</v>
      </c>
      <c r="I238" s="48">
        <f t="shared" si="100"/>
        <v>29.400000000000002</v>
      </c>
      <c r="J238" s="28">
        <f t="shared" si="99"/>
        <v>49.246231155778894</v>
      </c>
    </row>
    <row r="239" spans="1:10" ht="27.75" customHeight="1" x14ac:dyDescent="0.25">
      <c r="A239" s="62" t="s">
        <v>24</v>
      </c>
      <c r="B239" s="30">
        <v>758</v>
      </c>
      <c r="C239" s="61" t="s">
        <v>76</v>
      </c>
      <c r="D239" s="61" t="s">
        <v>57</v>
      </c>
      <c r="E239" s="61" t="s">
        <v>54</v>
      </c>
      <c r="F239" s="61" t="s">
        <v>25</v>
      </c>
      <c r="G239" s="32">
        <f>G240+G241</f>
        <v>16.2</v>
      </c>
      <c r="H239" s="48">
        <f>H240+H241</f>
        <v>59.7</v>
      </c>
      <c r="I239" s="48">
        <f>I240+I241</f>
        <v>29.400000000000002</v>
      </c>
      <c r="J239" s="28">
        <f t="shared" si="99"/>
        <v>49.246231155778894</v>
      </c>
    </row>
    <row r="240" spans="1:10" ht="21.9" customHeight="1" x14ac:dyDescent="0.25">
      <c r="A240" s="62" t="s">
        <v>108</v>
      </c>
      <c r="B240" s="30">
        <v>758</v>
      </c>
      <c r="C240" s="61" t="s">
        <v>76</v>
      </c>
      <c r="D240" s="61" t="s">
        <v>57</v>
      </c>
      <c r="E240" s="61" t="s">
        <v>54</v>
      </c>
      <c r="F240" s="61" t="s">
        <v>26</v>
      </c>
      <c r="G240" s="32">
        <v>0</v>
      </c>
      <c r="H240" s="48">
        <v>29.7</v>
      </c>
      <c r="I240" s="48">
        <v>3.1</v>
      </c>
      <c r="J240" s="28">
        <f t="shared" si="99"/>
        <v>10.437710437710438</v>
      </c>
    </row>
    <row r="241" spans="1:12" ht="21.9" customHeight="1" x14ac:dyDescent="0.25">
      <c r="A241" s="29" t="s">
        <v>109</v>
      </c>
      <c r="B241" s="30">
        <v>758</v>
      </c>
      <c r="C241" s="61" t="s">
        <v>76</v>
      </c>
      <c r="D241" s="61" t="s">
        <v>57</v>
      </c>
      <c r="E241" s="61" t="s">
        <v>54</v>
      </c>
      <c r="F241" s="61" t="s">
        <v>110</v>
      </c>
      <c r="G241" s="32">
        <v>16.2</v>
      </c>
      <c r="H241" s="48">
        <v>30</v>
      </c>
      <c r="I241" s="48">
        <v>26.3</v>
      </c>
      <c r="J241" s="28">
        <f t="shared" ref="J241" si="101">I241*100/H241</f>
        <v>87.666666666666671</v>
      </c>
    </row>
    <row r="242" spans="1:12" ht="43.8" customHeight="1" x14ac:dyDescent="0.25">
      <c r="A242" s="60" t="s">
        <v>208</v>
      </c>
      <c r="B242" s="30">
        <v>758</v>
      </c>
      <c r="C242" s="61" t="s">
        <v>76</v>
      </c>
      <c r="D242" s="61" t="s">
        <v>57</v>
      </c>
      <c r="E242" s="61" t="s">
        <v>209</v>
      </c>
      <c r="F242" s="61"/>
      <c r="G242" s="48">
        <f>G243+G246+G248</f>
        <v>0</v>
      </c>
      <c r="H242" s="48">
        <f>H243+H246+H248</f>
        <v>4342.3</v>
      </c>
      <c r="I242" s="48">
        <f>I243+I246+I248</f>
        <v>4342.3</v>
      </c>
      <c r="J242" s="28">
        <f t="shared" si="99"/>
        <v>100</v>
      </c>
    </row>
    <row r="243" spans="1:12" ht="27.75" customHeight="1" x14ac:dyDescent="0.25">
      <c r="A243" s="62" t="s">
        <v>22</v>
      </c>
      <c r="B243" s="30">
        <v>758</v>
      </c>
      <c r="C243" s="61" t="s">
        <v>76</v>
      </c>
      <c r="D243" s="61" t="s">
        <v>57</v>
      </c>
      <c r="E243" s="61" t="s">
        <v>161</v>
      </c>
      <c r="F243" s="61" t="s">
        <v>23</v>
      </c>
      <c r="G243" s="32">
        <f t="shared" si="100"/>
        <v>0</v>
      </c>
      <c r="H243" s="48">
        <f t="shared" si="100"/>
        <v>210.3</v>
      </c>
      <c r="I243" s="48">
        <f t="shared" si="100"/>
        <v>210.3</v>
      </c>
      <c r="J243" s="28">
        <f t="shared" si="99"/>
        <v>100</v>
      </c>
    </row>
    <row r="244" spans="1:12" ht="27.75" customHeight="1" x14ac:dyDescent="0.25">
      <c r="A244" s="62" t="s">
        <v>24</v>
      </c>
      <c r="B244" s="30">
        <v>758</v>
      </c>
      <c r="C244" s="61" t="s">
        <v>76</v>
      </c>
      <c r="D244" s="61" t="s">
        <v>57</v>
      </c>
      <c r="E244" s="61" t="s">
        <v>161</v>
      </c>
      <c r="F244" s="61" t="s">
        <v>25</v>
      </c>
      <c r="G244" s="32">
        <f>G245</f>
        <v>0</v>
      </c>
      <c r="H244" s="48">
        <f>H245</f>
        <v>210.3</v>
      </c>
      <c r="I244" s="48">
        <f>I245</f>
        <v>210.3</v>
      </c>
      <c r="J244" s="28">
        <f t="shared" si="99"/>
        <v>100</v>
      </c>
    </row>
    <row r="245" spans="1:12" ht="21.9" customHeight="1" x14ac:dyDescent="0.25">
      <c r="A245" s="62" t="s">
        <v>108</v>
      </c>
      <c r="B245" s="30">
        <v>758</v>
      </c>
      <c r="C245" s="61" t="s">
        <v>76</v>
      </c>
      <c r="D245" s="61" t="s">
        <v>57</v>
      </c>
      <c r="E245" s="61" t="s">
        <v>161</v>
      </c>
      <c r="F245" s="61" t="s">
        <v>26</v>
      </c>
      <c r="G245" s="32">
        <v>0</v>
      </c>
      <c r="H245" s="48">
        <v>210.3</v>
      </c>
      <c r="I245" s="48">
        <v>210.3</v>
      </c>
      <c r="J245" s="28">
        <f t="shared" si="99"/>
        <v>100</v>
      </c>
    </row>
    <row r="246" spans="1:12" ht="35.4" customHeight="1" x14ac:dyDescent="0.25">
      <c r="A246" s="83" t="s">
        <v>24</v>
      </c>
      <c r="B246" s="84">
        <v>758</v>
      </c>
      <c r="C246" s="85" t="s">
        <v>76</v>
      </c>
      <c r="D246" s="85" t="s">
        <v>57</v>
      </c>
      <c r="E246" s="85" t="s">
        <v>190</v>
      </c>
      <c r="F246" s="85" t="s">
        <v>25</v>
      </c>
      <c r="G246" s="32">
        <v>0</v>
      </c>
      <c r="H246" s="48">
        <f>H247</f>
        <v>2000</v>
      </c>
      <c r="I246" s="48">
        <f>I247</f>
        <v>2000</v>
      </c>
      <c r="J246" s="28">
        <f t="shared" ref="J246:J249" si="102">I246*100/H246</f>
        <v>100</v>
      </c>
    </row>
    <row r="247" spans="1:12" ht="31.8" customHeight="1" x14ac:dyDescent="0.25">
      <c r="A247" s="83" t="s">
        <v>189</v>
      </c>
      <c r="B247" s="84">
        <v>758</v>
      </c>
      <c r="C247" s="85" t="s">
        <v>76</v>
      </c>
      <c r="D247" s="85" t="s">
        <v>57</v>
      </c>
      <c r="E247" s="85" t="s">
        <v>190</v>
      </c>
      <c r="F247" s="85" t="s">
        <v>188</v>
      </c>
      <c r="G247" s="32">
        <v>0</v>
      </c>
      <c r="H247" s="48">
        <v>2000</v>
      </c>
      <c r="I247" s="48">
        <v>2000</v>
      </c>
      <c r="J247" s="28">
        <f t="shared" si="102"/>
        <v>100</v>
      </c>
    </row>
    <row r="248" spans="1:12" ht="35.4" customHeight="1" x14ac:dyDescent="0.25">
      <c r="A248" s="83" t="s">
        <v>24</v>
      </c>
      <c r="B248" s="84">
        <v>758</v>
      </c>
      <c r="C248" s="85" t="s">
        <v>76</v>
      </c>
      <c r="D248" s="85" t="s">
        <v>57</v>
      </c>
      <c r="E248" s="85" t="s">
        <v>187</v>
      </c>
      <c r="F248" s="85" t="s">
        <v>25</v>
      </c>
      <c r="G248" s="32">
        <v>0</v>
      </c>
      <c r="H248" s="48">
        <f>H249</f>
        <v>2132</v>
      </c>
      <c r="I248" s="48">
        <f>I249</f>
        <v>2132</v>
      </c>
      <c r="J248" s="28">
        <f t="shared" si="102"/>
        <v>100</v>
      </c>
    </row>
    <row r="249" spans="1:12" ht="31.8" customHeight="1" x14ac:dyDescent="0.25">
      <c r="A249" s="83" t="s">
        <v>189</v>
      </c>
      <c r="B249" s="84">
        <v>758</v>
      </c>
      <c r="C249" s="85" t="s">
        <v>76</v>
      </c>
      <c r="D249" s="85" t="s">
        <v>57</v>
      </c>
      <c r="E249" s="85" t="s">
        <v>187</v>
      </c>
      <c r="F249" s="85" t="s">
        <v>188</v>
      </c>
      <c r="G249" s="32">
        <v>0</v>
      </c>
      <c r="H249" s="48">
        <v>2132</v>
      </c>
      <c r="I249" s="48">
        <v>2132</v>
      </c>
      <c r="J249" s="28">
        <f t="shared" si="102"/>
        <v>100</v>
      </c>
    </row>
    <row r="250" spans="1:12" ht="21.9" customHeight="1" x14ac:dyDescent="0.25">
      <c r="A250" s="24" t="s">
        <v>82</v>
      </c>
      <c r="B250" s="30">
        <v>758</v>
      </c>
      <c r="C250" s="26" t="s">
        <v>83</v>
      </c>
      <c r="D250" s="26" t="s">
        <v>11</v>
      </c>
      <c r="E250" s="26"/>
      <c r="F250" s="26"/>
      <c r="G250" s="27">
        <f t="shared" ref="G250:I254" si="103">G251</f>
        <v>0.7</v>
      </c>
      <c r="H250" s="27">
        <f t="shared" si="103"/>
        <v>10</v>
      </c>
      <c r="I250" s="27">
        <f t="shared" si="103"/>
        <v>0</v>
      </c>
      <c r="J250" s="28">
        <v>0</v>
      </c>
    </row>
    <row r="251" spans="1:12" ht="21.9" customHeight="1" x14ac:dyDescent="0.25">
      <c r="A251" s="29" t="s">
        <v>84</v>
      </c>
      <c r="B251" s="30">
        <v>758</v>
      </c>
      <c r="C251" s="31" t="s">
        <v>83</v>
      </c>
      <c r="D251" s="31" t="s">
        <v>10</v>
      </c>
      <c r="E251" s="31"/>
      <c r="F251" s="31"/>
      <c r="G251" s="32">
        <f t="shared" si="103"/>
        <v>0.7</v>
      </c>
      <c r="H251" s="32">
        <f t="shared" si="103"/>
        <v>10</v>
      </c>
      <c r="I251" s="32">
        <f t="shared" si="103"/>
        <v>0</v>
      </c>
      <c r="J251" s="28">
        <v>0</v>
      </c>
    </row>
    <row r="252" spans="1:12" ht="27" customHeight="1" x14ac:dyDescent="0.25">
      <c r="A252" s="29" t="s">
        <v>175</v>
      </c>
      <c r="B252" s="30">
        <v>758</v>
      </c>
      <c r="C252" s="31" t="s">
        <v>83</v>
      </c>
      <c r="D252" s="31" t="s">
        <v>10</v>
      </c>
      <c r="E252" s="31" t="s">
        <v>85</v>
      </c>
      <c r="F252" s="31"/>
      <c r="G252" s="32">
        <f t="shared" si="103"/>
        <v>0.7</v>
      </c>
      <c r="H252" s="32">
        <f t="shared" si="103"/>
        <v>10</v>
      </c>
      <c r="I252" s="32">
        <f t="shared" si="103"/>
        <v>0</v>
      </c>
      <c r="J252" s="28">
        <v>0</v>
      </c>
    </row>
    <row r="253" spans="1:12" ht="25.8" customHeight="1" x14ac:dyDescent="0.25">
      <c r="A253" s="29" t="s">
        <v>22</v>
      </c>
      <c r="B253" s="30">
        <v>758</v>
      </c>
      <c r="C253" s="31" t="s">
        <v>83</v>
      </c>
      <c r="D253" s="31" t="s">
        <v>10</v>
      </c>
      <c r="E253" s="31" t="s">
        <v>86</v>
      </c>
      <c r="F253" s="31" t="s">
        <v>23</v>
      </c>
      <c r="G253" s="32">
        <f t="shared" si="103"/>
        <v>0.7</v>
      </c>
      <c r="H253" s="32">
        <f t="shared" si="103"/>
        <v>10</v>
      </c>
      <c r="I253" s="32">
        <f t="shared" si="103"/>
        <v>0</v>
      </c>
      <c r="J253" s="28">
        <v>0</v>
      </c>
    </row>
    <row r="254" spans="1:12" ht="28.8" customHeight="1" x14ac:dyDescent="0.25">
      <c r="A254" s="29" t="s">
        <v>24</v>
      </c>
      <c r="B254" s="30">
        <v>758</v>
      </c>
      <c r="C254" s="31" t="s">
        <v>83</v>
      </c>
      <c r="D254" s="31" t="s">
        <v>10</v>
      </c>
      <c r="E254" s="31" t="s">
        <v>86</v>
      </c>
      <c r="F254" s="31" t="s">
        <v>25</v>
      </c>
      <c r="G254" s="32">
        <f t="shared" si="103"/>
        <v>0.7</v>
      </c>
      <c r="H254" s="32">
        <f t="shared" si="103"/>
        <v>10</v>
      </c>
      <c r="I254" s="32">
        <f t="shared" si="103"/>
        <v>0</v>
      </c>
      <c r="J254" s="28">
        <v>0</v>
      </c>
      <c r="L254" s="7"/>
    </row>
    <row r="255" spans="1:12" ht="28.5" customHeight="1" x14ac:dyDescent="0.25">
      <c r="A255" s="29" t="s">
        <v>108</v>
      </c>
      <c r="B255" s="30">
        <v>758</v>
      </c>
      <c r="C255" s="31" t="s">
        <v>83</v>
      </c>
      <c r="D255" s="31" t="s">
        <v>10</v>
      </c>
      <c r="E255" s="31" t="s">
        <v>86</v>
      </c>
      <c r="F255" s="31" t="s">
        <v>26</v>
      </c>
      <c r="G255" s="32">
        <v>0.7</v>
      </c>
      <c r="H255" s="32">
        <v>10</v>
      </c>
      <c r="I255" s="32">
        <v>0</v>
      </c>
      <c r="J255" s="28">
        <v>0</v>
      </c>
    </row>
    <row r="256" spans="1:12" ht="26.25" customHeight="1" x14ac:dyDescent="0.25">
      <c r="A256" s="24" t="s">
        <v>87</v>
      </c>
      <c r="B256" s="30">
        <v>758</v>
      </c>
      <c r="C256" s="26" t="s">
        <v>62</v>
      </c>
      <c r="D256" s="26" t="s">
        <v>11</v>
      </c>
      <c r="E256" s="26"/>
      <c r="F256" s="26"/>
      <c r="G256" s="27">
        <f t="shared" ref="G256:I260" si="104">G257</f>
        <v>308.8</v>
      </c>
      <c r="H256" s="27">
        <f t="shared" si="104"/>
        <v>387.6</v>
      </c>
      <c r="I256" s="27">
        <f t="shared" si="104"/>
        <v>387.6</v>
      </c>
      <c r="J256" s="28">
        <f t="shared" si="83"/>
        <v>100</v>
      </c>
    </row>
    <row r="257" spans="1:11" ht="18.75" customHeight="1" x14ac:dyDescent="0.25">
      <c r="A257" s="29" t="s">
        <v>134</v>
      </c>
      <c r="B257" s="30">
        <v>758</v>
      </c>
      <c r="C257" s="31" t="s">
        <v>62</v>
      </c>
      <c r="D257" s="31" t="s">
        <v>10</v>
      </c>
      <c r="E257" s="31"/>
      <c r="F257" s="31"/>
      <c r="G257" s="32">
        <f t="shared" si="104"/>
        <v>308.8</v>
      </c>
      <c r="H257" s="32">
        <f t="shared" si="104"/>
        <v>387.6</v>
      </c>
      <c r="I257" s="32">
        <f t="shared" si="104"/>
        <v>387.6</v>
      </c>
      <c r="J257" s="28">
        <f t="shared" si="83"/>
        <v>100</v>
      </c>
    </row>
    <row r="258" spans="1:11" ht="34.5" customHeight="1" x14ac:dyDescent="0.25">
      <c r="A258" s="29" t="s">
        <v>176</v>
      </c>
      <c r="B258" s="30">
        <v>758</v>
      </c>
      <c r="C258" s="31" t="s">
        <v>62</v>
      </c>
      <c r="D258" s="31" t="s">
        <v>10</v>
      </c>
      <c r="E258" s="31" t="s">
        <v>88</v>
      </c>
      <c r="F258" s="31"/>
      <c r="G258" s="32">
        <f t="shared" si="104"/>
        <v>308.8</v>
      </c>
      <c r="H258" s="32">
        <f t="shared" si="104"/>
        <v>387.6</v>
      </c>
      <c r="I258" s="32">
        <f t="shared" si="104"/>
        <v>387.6</v>
      </c>
      <c r="J258" s="28">
        <f t="shared" si="83"/>
        <v>100</v>
      </c>
    </row>
    <row r="259" spans="1:11" ht="26.25" customHeight="1" x14ac:dyDescent="0.25">
      <c r="A259" s="29" t="s">
        <v>89</v>
      </c>
      <c r="B259" s="30">
        <v>758</v>
      </c>
      <c r="C259" s="31" t="s">
        <v>62</v>
      </c>
      <c r="D259" s="31" t="s">
        <v>10</v>
      </c>
      <c r="E259" s="31" t="s">
        <v>90</v>
      </c>
      <c r="F259" s="31" t="s">
        <v>92</v>
      </c>
      <c r="G259" s="32">
        <f t="shared" si="104"/>
        <v>308.8</v>
      </c>
      <c r="H259" s="32">
        <f t="shared" si="104"/>
        <v>387.6</v>
      </c>
      <c r="I259" s="32">
        <f t="shared" si="104"/>
        <v>387.6</v>
      </c>
      <c r="J259" s="28">
        <f t="shared" si="83"/>
        <v>100</v>
      </c>
    </row>
    <row r="260" spans="1:11" ht="20.25" customHeight="1" x14ac:dyDescent="0.25">
      <c r="A260" s="29" t="s">
        <v>91</v>
      </c>
      <c r="B260" s="30">
        <v>758</v>
      </c>
      <c r="C260" s="31" t="s">
        <v>62</v>
      </c>
      <c r="D260" s="31" t="s">
        <v>10</v>
      </c>
      <c r="E260" s="31" t="s">
        <v>90</v>
      </c>
      <c r="F260" s="31" t="s">
        <v>191</v>
      </c>
      <c r="G260" s="32">
        <f t="shared" si="104"/>
        <v>308.8</v>
      </c>
      <c r="H260" s="32">
        <f t="shared" si="104"/>
        <v>387.6</v>
      </c>
      <c r="I260" s="32">
        <f t="shared" si="104"/>
        <v>387.6</v>
      </c>
      <c r="J260" s="28">
        <f t="shared" si="83"/>
        <v>100</v>
      </c>
    </row>
    <row r="261" spans="1:11" ht="27" customHeight="1" x14ac:dyDescent="0.25">
      <c r="A261" s="86" t="s">
        <v>135</v>
      </c>
      <c r="B261" s="30">
        <v>758</v>
      </c>
      <c r="C261" s="31" t="s">
        <v>62</v>
      </c>
      <c r="D261" s="31" t="s">
        <v>10</v>
      </c>
      <c r="E261" s="31" t="s">
        <v>90</v>
      </c>
      <c r="F261" s="31" t="s">
        <v>136</v>
      </c>
      <c r="G261" s="32">
        <v>308.8</v>
      </c>
      <c r="H261" s="32">
        <v>387.6</v>
      </c>
      <c r="I261" s="32">
        <v>387.6</v>
      </c>
      <c r="J261" s="28">
        <f t="shared" si="83"/>
        <v>100</v>
      </c>
    </row>
    <row r="262" spans="1:11" ht="27" hidden="1" customHeight="1" x14ac:dyDescent="0.25">
      <c r="A262" s="86" t="s">
        <v>163</v>
      </c>
      <c r="B262" s="30">
        <v>758</v>
      </c>
      <c r="C262" s="31" t="s">
        <v>62</v>
      </c>
      <c r="D262" s="31" t="s">
        <v>57</v>
      </c>
      <c r="E262" s="31" t="s">
        <v>164</v>
      </c>
      <c r="F262" s="31" t="s">
        <v>165</v>
      </c>
      <c r="G262" s="32">
        <v>0</v>
      </c>
      <c r="H262" s="32">
        <v>0</v>
      </c>
      <c r="I262" s="32">
        <v>0</v>
      </c>
      <c r="J262" s="28" t="e">
        <f t="shared" si="83"/>
        <v>#DIV/0!</v>
      </c>
    </row>
    <row r="263" spans="1:11" ht="21.9" customHeight="1" x14ac:dyDescent="0.25">
      <c r="A263" s="24" t="s">
        <v>93</v>
      </c>
      <c r="B263" s="30">
        <v>758</v>
      </c>
      <c r="C263" s="26" t="s">
        <v>38</v>
      </c>
      <c r="D263" s="26" t="s">
        <v>11</v>
      </c>
      <c r="E263" s="26"/>
      <c r="F263" s="26"/>
      <c r="G263" s="27">
        <f t="shared" ref="G263:I265" si="105">G264</f>
        <v>92.1</v>
      </c>
      <c r="H263" s="27">
        <f t="shared" si="105"/>
        <v>275</v>
      </c>
      <c r="I263" s="27">
        <f t="shared" si="105"/>
        <v>192.3</v>
      </c>
      <c r="J263" s="28">
        <f t="shared" si="83"/>
        <v>69.927272727272722</v>
      </c>
    </row>
    <row r="264" spans="1:11" ht="21.9" customHeight="1" x14ac:dyDescent="0.25">
      <c r="A264" s="29" t="s">
        <v>94</v>
      </c>
      <c r="B264" s="30">
        <v>758</v>
      </c>
      <c r="C264" s="31" t="s">
        <v>38</v>
      </c>
      <c r="D264" s="31" t="s">
        <v>13</v>
      </c>
      <c r="E264" s="31"/>
      <c r="F264" s="31"/>
      <c r="G264" s="32">
        <f t="shared" si="105"/>
        <v>92.1</v>
      </c>
      <c r="H264" s="32">
        <f t="shared" si="105"/>
        <v>275</v>
      </c>
      <c r="I264" s="32">
        <f t="shared" si="105"/>
        <v>192.3</v>
      </c>
      <c r="J264" s="28">
        <f t="shared" si="83"/>
        <v>69.927272727272722</v>
      </c>
    </row>
    <row r="265" spans="1:11" ht="23.25" customHeight="1" x14ac:dyDescent="0.25">
      <c r="A265" s="29" t="s">
        <v>177</v>
      </c>
      <c r="B265" s="30">
        <v>758</v>
      </c>
      <c r="C265" s="31" t="s">
        <v>38</v>
      </c>
      <c r="D265" s="31" t="s">
        <v>13</v>
      </c>
      <c r="E265" s="31" t="s">
        <v>95</v>
      </c>
      <c r="F265" s="31"/>
      <c r="G265" s="32">
        <f t="shared" si="105"/>
        <v>92.1</v>
      </c>
      <c r="H265" s="32">
        <f t="shared" si="105"/>
        <v>275</v>
      </c>
      <c r="I265" s="32">
        <f t="shared" si="105"/>
        <v>192.3</v>
      </c>
      <c r="J265" s="28">
        <f t="shared" si="83"/>
        <v>69.927272727272722</v>
      </c>
    </row>
    <row r="266" spans="1:11" ht="18" customHeight="1" x14ac:dyDescent="0.25">
      <c r="A266" s="29" t="s">
        <v>137</v>
      </c>
      <c r="B266" s="30">
        <v>758</v>
      </c>
      <c r="C266" s="31" t="s">
        <v>38</v>
      </c>
      <c r="D266" s="31" t="s">
        <v>13</v>
      </c>
      <c r="E266" s="31" t="s">
        <v>96</v>
      </c>
      <c r="F266" s="31"/>
      <c r="G266" s="32">
        <f>G267</f>
        <v>92.1</v>
      </c>
      <c r="H266" s="32">
        <f>H267</f>
        <v>275</v>
      </c>
      <c r="I266" s="32">
        <f>I267</f>
        <v>192.3</v>
      </c>
      <c r="J266" s="28">
        <f t="shared" si="83"/>
        <v>69.927272727272722</v>
      </c>
    </row>
    <row r="267" spans="1:11" ht="30.6" customHeight="1" x14ac:dyDescent="0.25">
      <c r="A267" s="29" t="s">
        <v>22</v>
      </c>
      <c r="B267" s="30">
        <v>758</v>
      </c>
      <c r="C267" s="31" t="s">
        <v>38</v>
      </c>
      <c r="D267" s="31" t="s">
        <v>13</v>
      </c>
      <c r="E267" s="31" t="s">
        <v>96</v>
      </c>
      <c r="F267" s="31" t="s">
        <v>23</v>
      </c>
      <c r="G267" s="32">
        <f t="shared" ref="G267:I268" si="106">G268</f>
        <v>92.1</v>
      </c>
      <c r="H267" s="32">
        <f t="shared" si="106"/>
        <v>275</v>
      </c>
      <c r="I267" s="32">
        <f t="shared" si="106"/>
        <v>192.3</v>
      </c>
      <c r="J267" s="28">
        <f t="shared" si="83"/>
        <v>69.927272727272722</v>
      </c>
    </row>
    <row r="268" spans="1:11" ht="28.2" customHeight="1" x14ac:dyDescent="0.25">
      <c r="A268" s="29" t="s">
        <v>24</v>
      </c>
      <c r="B268" s="30">
        <v>758</v>
      </c>
      <c r="C268" s="31" t="s">
        <v>38</v>
      </c>
      <c r="D268" s="31" t="s">
        <v>13</v>
      </c>
      <c r="E268" s="31" t="s">
        <v>96</v>
      </c>
      <c r="F268" s="31" t="s">
        <v>25</v>
      </c>
      <c r="G268" s="32">
        <f t="shared" si="106"/>
        <v>92.1</v>
      </c>
      <c r="H268" s="32">
        <f t="shared" si="106"/>
        <v>275</v>
      </c>
      <c r="I268" s="32">
        <f t="shared" si="106"/>
        <v>192.3</v>
      </c>
      <c r="J268" s="28">
        <f t="shared" si="83"/>
        <v>69.927272727272722</v>
      </c>
    </row>
    <row r="269" spans="1:11" ht="23.4" customHeight="1" x14ac:dyDescent="0.25">
      <c r="A269" s="29" t="s">
        <v>108</v>
      </c>
      <c r="B269" s="30">
        <v>758</v>
      </c>
      <c r="C269" s="31" t="s">
        <v>38</v>
      </c>
      <c r="D269" s="31" t="s">
        <v>13</v>
      </c>
      <c r="E269" s="31" t="s">
        <v>96</v>
      </c>
      <c r="F269" s="31" t="s">
        <v>26</v>
      </c>
      <c r="G269" s="32">
        <v>92.1</v>
      </c>
      <c r="H269" s="32">
        <v>275</v>
      </c>
      <c r="I269" s="32">
        <v>192.3</v>
      </c>
      <c r="J269" s="28">
        <f t="shared" si="83"/>
        <v>69.927272727272722</v>
      </c>
      <c r="K269" s="7"/>
    </row>
    <row r="270" spans="1:11" ht="28.8" hidden="1" customHeight="1" x14ac:dyDescent="0.25">
      <c r="A270" s="24" t="s">
        <v>138</v>
      </c>
      <c r="B270" s="30">
        <v>758</v>
      </c>
      <c r="C270" s="26" t="s">
        <v>45</v>
      </c>
      <c r="D270" s="26" t="s">
        <v>11</v>
      </c>
      <c r="E270" s="26"/>
      <c r="F270" s="26"/>
      <c r="G270" s="27">
        <f>G271</f>
        <v>0</v>
      </c>
      <c r="H270" s="27">
        <f t="shared" ref="H270:I273" si="107">H271</f>
        <v>0</v>
      </c>
      <c r="I270" s="27">
        <f t="shared" si="107"/>
        <v>0</v>
      </c>
      <c r="J270" s="28">
        <v>0</v>
      </c>
      <c r="K270" s="7"/>
    </row>
    <row r="271" spans="1:11" ht="24.6" hidden="1" customHeight="1" x14ac:dyDescent="0.25">
      <c r="A271" s="29" t="s">
        <v>97</v>
      </c>
      <c r="B271" s="30">
        <v>758</v>
      </c>
      <c r="C271" s="31" t="s">
        <v>45</v>
      </c>
      <c r="D271" s="31" t="s">
        <v>10</v>
      </c>
      <c r="E271" s="45">
        <v>7100000000</v>
      </c>
      <c r="F271" s="31"/>
      <c r="G271" s="32">
        <f>G272</f>
        <v>0</v>
      </c>
      <c r="H271" s="32">
        <f t="shared" si="107"/>
        <v>0</v>
      </c>
      <c r="I271" s="32">
        <f t="shared" si="107"/>
        <v>0</v>
      </c>
      <c r="J271" s="28">
        <v>0</v>
      </c>
      <c r="K271" s="7"/>
    </row>
    <row r="272" spans="1:11" ht="21.6" hidden="1" customHeight="1" x14ac:dyDescent="0.25">
      <c r="A272" s="29" t="s">
        <v>139</v>
      </c>
      <c r="B272" s="30">
        <v>758</v>
      </c>
      <c r="C272" s="31" t="s">
        <v>45</v>
      </c>
      <c r="D272" s="31" t="s">
        <v>10</v>
      </c>
      <c r="E272" s="45">
        <v>7110020010</v>
      </c>
      <c r="F272" s="31"/>
      <c r="G272" s="32">
        <f>G273</f>
        <v>0</v>
      </c>
      <c r="H272" s="32">
        <f t="shared" si="107"/>
        <v>0</v>
      </c>
      <c r="I272" s="32">
        <f t="shared" si="107"/>
        <v>0</v>
      </c>
      <c r="J272" s="28">
        <v>0</v>
      </c>
      <c r="K272" s="7"/>
    </row>
    <row r="273" spans="1:13" ht="21.6" hidden="1" customHeight="1" x14ac:dyDescent="0.25">
      <c r="A273" s="29" t="s">
        <v>99</v>
      </c>
      <c r="B273" s="30">
        <v>758</v>
      </c>
      <c r="C273" s="31" t="s">
        <v>45</v>
      </c>
      <c r="D273" s="31" t="s">
        <v>10</v>
      </c>
      <c r="E273" s="45">
        <v>7110020010</v>
      </c>
      <c r="F273" s="31" t="s">
        <v>98</v>
      </c>
      <c r="G273" s="32">
        <f>G274</f>
        <v>0</v>
      </c>
      <c r="H273" s="32">
        <f t="shared" si="107"/>
        <v>0</v>
      </c>
      <c r="I273" s="32">
        <f t="shared" si="107"/>
        <v>0</v>
      </c>
      <c r="J273" s="28">
        <v>0</v>
      </c>
      <c r="K273" s="7"/>
    </row>
    <row r="274" spans="1:13" ht="19.2" hidden="1" customHeight="1" x14ac:dyDescent="0.25">
      <c r="A274" s="29" t="s">
        <v>140</v>
      </c>
      <c r="B274" s="30">
        <v>758</v>
      </c>
      <c r="C274" s="31" t="s">
        <v>45</v>
      </c>
      <c r="D274" s="31" t="s">
        <v>10</v>
      </c>
      <c r="E274" s="45">
        <v>7110020010</v>
      </c>
      <c r="F274" s="31" t="s">
        <v>100</v>
      </c>
      <c r="G274" s="32">
        <v>0</v>
      </c>
      <c r="H274" s="32">
        <v>0</v>
      </c>
      <c r="I274" s="32">
        <v>0</v>
      </c>
      <c r="J274" s="28">
        <v>0</v>
      </c>
      <c r="K274" s="7"/>
    </row>
    <row r="275" spans="1:13" ht="21.9" customHeight="1" x14ac:dyDescent="0.25">
      <c r="A275" s="24" t="s">
        <v>101</v>
      </c>
      <c r="B275" s="87"/>
      <c r="C275" s="26"/>
      <c r="D275" s="26"/>
      <c r="E275" s="26"/>
      <c r="F275" s="26"/>
      <c r="G275" s="27">
        <f>G11+G127+G134+G147+G176+G250+G256+G263</f>
        <v>15979.7</v>
      </c>
      <c r="H275" s="27">
        <f>H11+H127+H134+H147+H176+H250+H256+H263</f>
        <v>85812.500000000015</v>
      </c>
      <c r="I275" s="27">
        <f>I11+I127+I134+I147+I176+I250+I256+I263</f>
        <v>83869.7</v>
      </c>
      <c r="J275" s="28">
        <f t="shared" si="83"/>
        <v>97.73599417334303</v>
      </c>
      <c r="K275" s="99"/>
      <c r="L275" s="8"/>
      <c r="M275" s="8"/>
    </row>
    <row r="276" spans="1:13" ht="10.5" hidden="1" customHeight="1" x14ac:dyDescent="0.25">
      <c r="A276" s="88"/>
      <c r="B276" s="89"/>
      <c r="C276" s="89"/>
      <c r="D276" s="89"/>
      <c r="E276" s="90"/>
      <c r="F276" s="89"/>
      <c r="J276" s="91"/>
    </row>
    <row r="277" spans="1:13" ht="9" customHeight="1" x14ac:dyDescent="0.25">
      <c r="A277" s="92"/>
      <c r="H277" s="93"/>
      <c r="J277" s="91"/>
    </row>
    <row r="278" spans="1:13" ht="22.8" customHeight="1" x14ac:dyDescent="0.25">
      <c r="A278" s="94" t="s">
        <v>223</v>
      </c>
      <c r="H278" s="93"/>
    </row>
    <row r="279" spans="1:13" ht="8.4" customHeight="1" x14ac:dyDescent="0.25">
      <c r="H279" s="93"/>
    </row>
    <row r="280" spans="1:13" x14ac:dyDescent="0.25">
      <c r="A280" s="96">
        <v>44937</v>
      </c>
    </row>
  </sheetData>
  <mergeCells count="14">
    <mergeCell ref="A2:J2"/>
    <mergeCell ref="A3:J3"/>
    <mergeCell ref="A4:J4"/>
    <mergeCell ref="A5:J5"/>
    <mergeCell ref="A7:J7"/>
    <mergeCell ref="G9:G10"/>
    <mergeCell ref="H9:I9"/>
    <mergeCell ref="J9:J10"/>
    <mergeCell ref="A9:A10"/>
    <mergeCell ref="B9:B10"/>
    <mergeCell ref="C9:C10"/>
    <mergeCell ref="D9:D10"/>
    <mergeCell ref="E9:E10"/>
    <mergeCell ref="F9:F10"/>
  </mergeCells>
  <pageMargins left="0.78740157480314965" right="0.39370078740157483" top="0.39370078740157483" bottom="0.39370078740157483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Прилож.№3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Buhgalteria-0002</cp:lastModifiedBy>
  <cp:lastPrinted>2023-02-15T16:55:57Z</cp:lastPrinted>
  <dcterms:created xsi:type="dcterms:W3CDTF">2015-06-05T18:17:20Z</dcterms:created>
  <dcterms:modified xsi:type="dcterms:W3CDTF">2023-07-05T12:08:50Z</dcterms:modified>
</cp:coreProperties>
</file>